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496" windowHeight="7560" tabRatio="913" activeTab="1"/>
  </bookViews>
  <sheets>
    <sheet name="データ連携 (鴨川)" sheetId="29" r:id="rId1"/>
    <sheet name="データ連携 (鴨川+アドレス)" sheetId="30" r:id="rId2"/>
    <sheet name="データ連携" sheetId="1" r:id="rId3"/>
    <sheet name="Sheet1" sheetId="28" r:id="rId4"/>
    <sheet name="訪問介護" sheetId="8" r:id="rId5"/>
    <sheet name="訪問入浴" sheetId="26" r:id="rId6"/>
    <sheet name="通所" sheetId="9" r:id="rId7"/>
    <sheet name="用具 " sheetId="3" r:id="rId8"/>
    <sheet name="短期" sheetId="10" r:id="rId9"/>
    <sheet name="訪問リハ" sheetId="27" r:id="rId10"/>
    <sheet name="通リハ" sheetId="2" r:id="rId11"/>
    <sheet name="訪看" sheetId="15" r:id="rId12"/>
    <sheet name="短期療養" sheetId="5" r:id="rId13"/>
    <sheet name="地密通所" sheetId="11" r:id="rId14"/>
    <sheet name="地密認通所 " sheetId="12" r:id="rId15"/>
    <sheet name="地密在小多機" sheetId="13" r:id="rId16"/>
    <sheet name="地密　定期巡回" sheetId="14" r:id="rId17"/>
    <sheet name="包括" sheetId="7" r:id="rId18"/>
    <sheet name="集計" sheetId="18" r:id="rId19"/>
  </sheets>
  <definedNames>
    <definedName name="_xlnm._FilterDatabase" localSheetId="2" hidden="1">データ連携!$A$2:$H$304</definedName>
    <definedName name="_xlnm._FilterDatabase" localSheetId="0" hidden="1">'データ連携 (鴨川)'!$C$3:$J$65</definedName>
    <definedName name="_xlnm._FilterDatabase" localSheetId="1" hidden="1">'データ連携 (鴨川+アドレス)'!$C$3:$J$65</definedName>
    <definedName name="_xlnm.Print_Area" localSheetId="2">データ連携!$A$1:$G$68</definedName>
    <definedName name="_xlnm.Print_Area" localSheetId="0">'データ連携 (鴨川)'!$A$1:$J$71</definedName>
    <definedName name="_xlnm.Print_Area" localSheetId="1">'データ連携 (鴨川+アドレス)'!$A$1:$J$90</definedName>
    <definedName name="_xlnm.Print_Area" localSheetId="8">短期!$A$1:$H$21</definedName>
    <definedName name="_xlnm.Print_Area" localSheetId="12">短期療養!$A$1:$F$14</definedName>
    <definedName name="_xlnm.Print_Area" localSheetId="13">地密通所!$A$1:$F$40</definedName>
    <definedName name="_xlnm.Print_Area" localSheetId="10">通リハ!$A$1:$F$21</definedName>
    <definedName name="_xlnm.Print_Area" localSheetId="6">通所!$A$1:$L$33</definedName>
    <definedName name="_xlnm.Print_Area" localSheetId="17">包括!$A$1:$F$14</definedName>
    <definedName name="_xlnm.Print_Area" localSheetId="11">訪看!$A$1:$F$21</definedName>
    <definedName name="_xlnm.Print_Area" localSheetId="4">訪問介護!$A$1:$K$47</definedName>
    <definedName name="_xlnm.Print_Area" localSheetId="7">'用具 '!$A$1:$K$10</definedName>
  </definedNames>
  <calcPr calcId="145621"/>
</workbook>
</file>

<file path=xl/calcChain.xml><?xml version="1.0" encoding="utf-8"?>
<calcChain xmlns="http://schemas.openxmlformats.org/spreadsheetml/2006/main">
  <c r="J2" i="30" l="1"/>
  <c r="J71" i="29" l="1"/>
  <c r="J70" i="29"/>
  <c r="J69" i="29"/>
  <c r="E304" i="1" l="1"/>
  <c r="D303" i="1" l="1"/>
  <c r="D302" i="1" l="1"/>
  <c r="D301" i="1"/>
  <c r="D300" i="1"/>
  <c r="D304" i="1" l="1"/>
  <c r="H310" i="1"/>
  <c r="H309" i="1"/>
  <c r="H308" i="1"/>
  <c r="H314" i="1" s="1"/>
  <c r="G310" i="1"/>
  <c r="G309" i="1"/>
  <c r="G308" i="1"/>
  <c r="F310" i="1"/>
  <c r="F309" i="1"/>
  <c r="F308" i="1"/>
  <c r="E310" i="1"/>
  <c r="E309" i="1"/>
  <c r="E308" i="1"/>
  <c r="E314" i="1" s="1"/>
  <c r="F314" i="1" l="1"/>
  <c r="G314" i="1"/>
  <c r="I309" i="1"/>
  <c r="I310" i="1"/>
  <c r="I308" i="1"/>
  <c r="I314" i="1" s="1"/>
  <c r="F311" i="1"/>
  <c r="F312" i="1" s="1"/>
  <c r="G311" i="1"/>
  <c r="G312" i="1" s="1"/>
  <c r="E311" i="1"/>
  <c r="E312" i="1" s="1"/>
  <c r="H311" i="1"/>
  <c r="H312" i="1" s="1"/>
  <c r="H304" i="1"/>
  <c r="F313" i="1" l="1"/>
  <c r="G313" i="1"/>
  <c r="I311" i="1"/>
  <c r="I312" i="1" s="1"/>
  <c r="E313" i="1"/>
  <c r="H313" i="1"/>
  <c r="H303" i="1"/>
  <c r="H302" i="1"/>
  <c r="I313" i="1" l="1"/>
  <c r="I10" i="18"/>
  <c r="J10" i="18"/>
  <c r="K10" i="18"/>
  <c r="R10" i="18"/>
  <c r="Q10" i="18"/>
  <c r="P10" i="18"/>
  <c r="O10" i="18"/>
  <c r="N10" i="18"/>
  <c r="M10" i="18"/>
  <c r="L10" i="18"/>
  <c r="H10" i="18"/>
  <c r="G10" i="18"/>
  <c r="F10" i="18"/>
  <c r="D10" i="18"/>
  <c r="C10" i="18"/>
  <c r="T9" i="18"/>
  <c r="S9" i="18"/>
  <c r="T8" i="18"/>
  <c r="S8" i="18"/>
  <c r="T7" i="18"/>
  <c r="S7" i="18"/>
  <c r="T6" i="18"/>
  <c r="S6" i="18"/>
  <c r="S11" i="18" l="1"/>
  <c r="T10" i="18"/>
  <c r="S10" i="18"/>
</calcChain>
</file>

<file path=xl/sharedStrings.xml><?xml version="1.0" encoding="utf-8"?>
<sst xmlns="http://schemas.openxmlformats.org/spreadsheetml/2006/main" count="4799" uniqueCount="1433">
  <si>
    <t>ホームヘルプサービスリブケア千倉</t>
  </si>
  <si>
    <t>サービス内容</t>
    <rPh sb="4" eb="6">
      <t>ないよう</t>
    </rPh>
    <phoneticPr fontId="3" type="Hiragana"/>
  </si>
  <si>
    <t>296-0112</t>
  </si>
  <si>
    <t>営業日</t>
    <rPh sb="0" eb="2">
      <t>えいぎょう</t>
    </rPh>
    <rPh sb="2" eb="3">
      <t>ひ</t>
    </rPh>
    <phoneticPr fontId="3" type="Hiragana"/>
  </si>
  <si>
    <t>サービス提供地域</t>
    <rPh sb="4" eb="6">
      <t>ていきょう</t>
    </rPh>
    <rPh sb="6" eb="8">
      <t>ちいき</t>
    </rPh>
    <phoneticPr fontId="3" type="Hiragana"/>
  </si>
  <si>
    <t>04-7093-6380</t>
  </si>
  <si>
    <t>通所介護</t>
    <rPh sb="0" eb="2">
      <t>つうしょ</t>
    </rPh>
    <rPh sb="2" eb="4">
      <t>かいご</t>
    </rPh>
    <phoneticPr fontId="3" type="Hiragana"/>
  </si>
  <si>
    <t>294-0036</t>
  </si>
  <si>
    <t>連絡先</t>
    <rPh sb="0" eb="3">
      <t>れんらくさき</t>
    </rPh>
    <phoneticPr fontId="3" type="Hiragana"/>
  </si>
  <si>
    <t>南房総市白浜町滝口7216-8</t>
  </si>
  <si>
    <t>年末年始</t>
    <rPh sb="0" eb="2">
      <t>ねんまつ</t>
    </rPh>
    <rPh sb="2" eb="4">
      <t>ねんし</t>
    </rPh>
    <phoneticPr fontId="3" type="Hiragana"/>
  </si>
  <si>
    <t>短期入所療養介護</t>
    <rPh sb="0" eb="2">
      <t>たんき</t>
    </rPh>
    <rPh sb="2" eb="4">
      <t>にゅうしょ</t>
    </rPh>
    <rPh sb="4" eb="6">
      <t>りょうよう</t>
    </rPh>
    <rPh sb="6" eb="8">
      <t>かいご</t>
    </rPh>
    <phoneticPr fontId="3" type="Hiragana"/>
  </si>
  <si>
    <t>04-7094-5300</t>
  </si>
  <si>
    <t>月～金</t>
    <rPh sb="0" eb="1">
      <t>げつ</t>
    </rPh>
    <rPh sb="2" eb="3">
      <t>きん</t>
    </rPh>
    <phoneticPr fontId="3" type="Hiragana"/>
  </si>
  <si>
    <t>0470-29-5612</t>
  </si>
  <si>
    <t>ほがらかホームヘルプサービス</t>
  </si>
  <si>
    <t>訪問看護</t>
    <rPh sb="0" eb="2">
      <t>ほうもん</t>
    </rPh>
    <rPh sb="2" eb="4">
      <t>かんご</t>
    </rPh>
    <phoneticPr fontId="3" type="Hiragana"/>
  </si>
  <si>
    <t>営業時間</t>
    <rPh sb="0" eb="2">
      <t>えいぎょう</t>
    </rPh>
    <rPh sb="2" eb="4">
      <t>じかん</t>
    </rPh>
    <phoneticPr fontId="3" type="Hiragana"/>
  </si>
  <si>
    <t>294-0015</t>
  </si>
  <si>
    <t>南房総市白浜町根本1736-2</t>
    <rPh sb="0" eb="1">
      <t>ミナミ</t>
    </rPh>
    <rPh sb="1" eb="3">
      <t>ボウソウ</t>
    </rPh>
    <rPh sb="3" eb="4">
      <t>シ</t>
    </rPh>
    <rPh sb="4" eb="7">
      <t>シラハマチョウ</t>
    </rPh>
    <rPh sb="7" eb="9">
      <t>ネモト</t>
    </rPh>
    <phoneticPr fontId="3"/>
  </si>
  <si>
    <t>あゆみ訪問介護ステーション</t>
  </si>
  <si>
    <t>ケアセンターさざなみ</t>
  </si>
  <si>
    <t>三芳ケアステーション</t>
  </si>
  <si>
    <t>事業所名</t>
    <rPh sb="0" eb="2">
      <t>じぎょう</t>
    </rPh>
    <rPh sb="2" eb="3">
      <t>しょ</t>
    </rPh>
    <rPh sb="3" eb="4">
      <t>めい</t>
    </rPh>
    <phoneticPr fontId="3" type="Hiragana"/>
  </si>
  <si>
    <t>鋸南町デイサービスセンター</t>
    <rPh sb="0" eb="3">
      <t>キョナンマチ</t>
    </rPh>
    <phoneticPr fontId="3"/>
  </si>
  <si>
    <t>千倉苑ショートステイ</t>
  </si>
  <si>
    <t>南房総市</t>
  </si>
  <si>
    <t>295-0022</t>
  </si>
  <si>
    <t>株式会社ほっと・ケアライフ</t>
  </si>
  <si>
    <t>0470-24-1024</t>
  </si>
  <si>
    <t>利用できる方</t>
    <rPh sb="0" eb="2">
      <t>りよう</t>
    </rPh>
    <rPh sb="5" eb="6">
      <t>かた</t>
    </rPh>
    <phoneticPr fontId="3" type="Hiragana"/>
  </si>
  <si>
    <t xml:space="preserve">294-0008
</t>
  </si>
  <si>
    <t>松永医院通所リハビリテーションセンター</t>
    <rPh sb="0" eb="2">
      <t>まつなが</t>
    </rPh>
    <rPh sb="2" eb="4">
      <t>いいん</t>
    </rPh>
    <rPh sb="4" eb="6">
      <t>つうしょ</t>
    </rPh>
    <phoneticPr fontId="3" type="Hiragana"/>
  </si>
  <si>
    <t>ふれあいホームヘルプサービス</t>
  </si>
  <si>
    <t>館山市竹原1319-6</t>
  </si>
  <si>
    <t>ケアプランサービスリブあじさい館山</t>
  </si>
  <si>
    <t>ひまわりの里　　</t>
  </si>
  <si>
    <t>館山市安布里231-7</t>
  </si>
  <si>
    <t>296-0124</t>
  </si>
  <si>
    <t>東条訪問看護ステーション</t>
  </si>
  <si>
    <t>296-0044</t>
  </si>
  <si>
    <t>0470-58-2016</t>
  </si>
  <si>
    <t>南房総市千倉町北朝夷116-1</t>
    <rPh sb="0" eb="1">
      <t>ミナミ</t>
    </rPh>
    <rPh sb="1" eb="3">
      <t>ボウソウ</t>
    </rPh>
    <rPh sb="3" eb="4">
      <t>シ</t>
    </rPh>
    <rPh sb="4" eb="10">
      <t>チクラチョウキタアサイ</t>
    </rPh>
    <phoneticPr fontId="3"/>
  </si>
  <si>
    <t>0470-29-5556</t>
  </si>
  <si>
    <t>通所リハビリ</t>
    <rPh sb="0" eb="2">
      <t>つうしょ</t>
    </rPh>
    <phoneticPr fontId="3" type="Hiragana"/>
  </si>
  <si>
    <t>0470-40-0680</t>
  </si>
  <si>
    <t>たんぽぽ千倉</t>
    <rPh sb="4" eb="6">
      <t>チクラ</t>
    </rPh>
    <phoneticPr fontId="3"/>
  </si>
  <si>
    <t>0470-23-3319</t>
  </si>
  <si>
    <t>0470-22-1864</t>
  </si>
  <si>
    <t>299-2526</t>
  </si>
  <si>
    <t>0470-23-7151</t>
  </si>
  <si>
    <t>おもいやりの郷居宅介護支援センター</t>
  </si>
  <si>
    <t>20名</t>
    <rPh sb="2" eb="3">
      <t>めい</t>
    </rPh>
    <phoneticPr fontId="3" type="Hiragana"/>
  </si>
  <si>
    <t>小規模多機能ホームリブテラス丸山</t>
  </si>
  <si>
    <t xml:space="preserve">294-0045
</t>
  </si>
  <si>
    <t>所在地</t>
    <rPh sb="0" eb="3">
      <t>しょざいち</t>
    </rPh>
    <phoneticPr fontId="3" type="Hiragana"/>
  </si>
  <si>
    <t>デイホーム安布里</t>
  </si>
  <si>
    <t>館山市正木640-１</t>
  </si>
  <si>
    <t>294-0825</t>
  </si>
  <si>
    <t>デイサービス空</t>
  </si>
  <si>
    <t>0470-46-4671</t>
  </si>
  <si>
    <t>294-0054</t>
  </si>
  <si>
    <t>南総ケアマネジメントサービス</t>
    <rPh sb="0" eb="2">
      <t>ナンソウ</t>
    </rPh>
    <phoneticPr fontId="3"/>
  </si>
  <si>
    <t>南房総市谷向166-1</t>
  </si>
  <si>
    <t>南房総市上滝田1776</t>
  </si>
  <si>
    <t>小規模多機能・ろくじろう</t>
  </si>
  <si>
    <t>館山市宮城1088</t>
  </si>
  <si>
    <t>0470-22-6388</t>
  </si>
  <si>
    <t>当施設入所者のみ</t>
    <rPh sb="0" eb="1">
      <t>とう</t>
    </rPh>
    <rPh sb="1" eb="3">
      <t>しせつ</t>
    </rPh>
    <rPh sb="3" eb="5">
      <t>にゅうしょ</t>
    </rPh>
    <rPh sb="5" eb="6">
      <t>しゃ</t>
    </rPh>
    <phoneticPr fontId="3" type="Hiragana"/>
  </si>
  <si>
    <t>299-2206</t>
  </si>
  <si>
    <t>0470-40-1447</t>
  </si>
  <si>
    <t>04-7096-5500</t>
  </si>
  <si>
    <t>南房総市千倉町忽戸737-1</t>
  </si>
  <si>
    <t>小田介護支援サービス</t>
  </si>
  <si>
    <t>296-0001</t>
  </si>
  <si>
    <t>0470-28-3002</t>
  </si>
  <si>
    <t>294-0813</t>
  </si>
  <si>
    <t>0470-50-3575</t>
  </si>
  <si>
    <t>館山老人ホーム居宅介護支援センター</t>
  </si>
  <si>
    <t>地域包括支援センター</t>
    <rPh sb="0" eb="2">
      <t>ちいき</t>
    </rPh>
    <rPh sb="2" eb="4">
      <t>ほうかつ</t>
    </rPh>
    <rPh sb="4" eb="6">
      <t>しえん</t>
    </rPh>
    <phoneticPr fontId="3" type="Hiragana"/>
  </si>
  <si>
    <t>南房総市千倉町川戸258</t>
    <rPh sb="0" eb="1">
      <t>ミナミ</t>
    </rPh>
    <rPh sb="1" eb="3">
      <t>ボウソウ</t>
    </rPh>
    <rPh sb="3" eb="4">
      <t>シ</t>
    </rPh>
    <rPh sb="4" eb="9">
      <t>チクラチョウカワト</t>
    </rPh>
    <phoneticPr fontId="3"/>
  </si>
  <si>
    <t>南房総市白子2133</t>
  </si>
  <si>
    <t>居宅介護</t>
    <rPh sb="0" eb="2">
      <t>きょたく</t>
    </rPh>
    <rPh sb="2" eb="4">
      <t>かいご</t>
    </rPh>
    <phoneticPr fontId="3" type="Hiragana"/>
  </si>
  <si>
    <t>0470-46-2345</t>
  </si>
  <si>
    <t>299-2115</t>
  </si>
  <si>
    <t>訪問介護</t>
    <rPh sb="0" eb="2">
      <t>ほうもん</t>
    </rPh>
    <rPh sb="2" eb="4">
      <t>かいご</t>
    </rPh>
    <phoneticPr fontId="3" type="Hiragana"/>
  </si>
  <si>
    <t>利用定員（1日）</t>
    <rPh sb="0" eb="2">
      <t>りよう</t>
    </rPh>
    <rPh sb="2" eb="4">
      <t>ていいん</t>
    </rPh>
    <rPh sb="6" eb="7">
      <t>にち</t>
    </rPh>
    <phoneticPr fontId="3" type="Hiragana"/>
  </si>
  <si>
    <t>福祉用具</t>
    <rPh sb="0" eb="2">
      <t>ふくし</t>
    </rPh>
    <rPh sb="2" eb="4">
      <t>ようぐ</t>
    </rPh>
    <phoneticPr fontId="3" type="Hiragana"/>
  </si>
  <si>
    <t>296-0033</t>
  </si>
  <si>
    <t>訪問入浴</t>
    <rPh sb="0" eb="2">
      <t>ほうもん</t>
    </rPh>
    <rPh sb="2" eb="4">
      <t>にゅうよく</t>
    </rPh>
    <phoneticPr fontId="3" type="Hiragana"/>
  </si>
  <si>
    <t>つるかめホームヘルプサービス</t>
  </si>
  <si>
    <t>館山市下真倉611</t>
  </si>
  <si>
    <t>0470-33-4680</t>
  </si>
  <si>
    <t>館山市沼1604</t>
  </si>
  <si>
    <t>0470-24-0611</t>
  </si>
  <si>
    <t>0470-55-2235</t>
  </si>
  <si>
    <t>館山市山本392-1</t>
  </si>
  <si>
    <t>1/1〜1/3</t>
  </si>
  <si>
    <t>介護老人保健施設晴耕苑</t>
  </si>
  <si>
    <t>0470-28-5541</t>
  </si>
  <si>
    <t>ななうら居宅介護支援事業所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</si>
  <si>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0470-22-1350</t>
  </si>
  <si>
    <t>無休</t>
    <rPh sb="0" eb="2">
      <t>むきゅう</t>
    </rPh>
    <phoneticPr fontId="3" type="Hiragana"/>
  </si>
  <si>
    <t xml:space="preserve">294-0051
</t>
  </si>
  <si>
    <t>294-0232</t>
  </si>
  <si>
    <t>04-7098-1032</t>
  </si>
  <si>
    <t>ここら介護相談室</t>
    <rPh sb="3" eb="5">
      <t>カイゴ</t>
    </rPh>
    <rPh sb="5" eb="8">
      <t>ソウダンシツ</t>
    </rPh>
    <phoneticPr fontId="3"/>
  </si>
  <si>
    <t>しおのねケアセンター</t>
  </si>
  <si>
    <t>0470-28-5481</t>
  </si>
  <si>
    <t>04-7097-1437</t>
  </si>
  <si>
    <t>0470-36-4520</t>
  </si>
  <si>
    <t>0470-50-3303</t>
  </si>
  <si>
    <t>299-2404</t>
  </si>
  <si>
    <t xml:space="preserve">南房総市安馬谷2119 </t>
  </si>
  <si>
    <t>0470-30-8303</t>
  </si>
  <si>
    <t>鴨川市国保ヘルパーステ－ション</t>
  </si>
  <si>
    <t>299-2862</t>
  </si>
  <si>
    <t xml:space="preserve">294-0025 </t>
  </si>
  <si>
    <t>ケアプランセンターすけっと</t>
  </si>
  <si>
    <t>0470-40-1231</t>
  </si>
  <si>
    <t>特定非営利活動法人たんぽぽの会</t>
  </si>
  <si>
    <t>ケアプランセンターおかげさま</t>
  </si>
  <si>
    <t>295-0024</t>
  </si>
  <si>
    <t>ひとはな</t>
  </si>
  <si>
    <t>特別養護老人ホームめぐみの里</t>
  </si>
  <si>
    <t>ヘルパーステーションふく笑らい</t>
  </si>
  <si>
    <t>館山市船形909</t>
  </si>
  <si>
    <t>年中無休</t>
    <rPh sb="0" eb="2">
      <t>ねんじゅう</t>
    </rPh>
    <rPh sb="2" eb="4">
      <t>むきゅう</t>
    </rPh>
    <phoneticPr fontId="3" type="Hiragana"/>
  </si>
  <si>
    <t>しおのねケアプランセンター</t>
  </si>
  <si>
    <t>株式会社りぼん</t>
    <rPh sb="0" eb="4">
      <t>カブシキガイシャ</t>
    </rPh>
    <phoneticPr fontId="3"/>
  </si>
  <si>
    <t>中原居宅介護支援事業所</t>
  </si>
  <si>
    <t>館山市北条2321</t>
  </si>
  <si>
    <t>居宅介護相談センター花の里</t>
  </si>
  <si>
    <t>館山市沼1627-2</t>
  </si>
  <si>
    <t>0470-20-6070</t>
  </si>
  <si>
    <t>0470-23-2088</t>
  </si>
  <si>
    <t>在宅介護支援センター「伏姫の郷」</t>
  </si>
  <si>
    <t>04-7094-4100</t>
  </si>
  <si>
    <t>有限会社ほのぼの指定居宅介護支援事業</t>
  </si>
  <si>
    <t>294-0055</t>
  </si>
  <si>
    <t>在宅介護支援センターアイリスの里</t>
  </si>
  <si>
    <t>介護老人保健施設たいよう</t>
  </si>
  <si>
    <t>ケアプランサービスリブ丸山</t>
  </si>
  <si>
    <t>居宅介護支援事業所みどり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</si>
  <si>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亀田訪問看護センター</t>
  </si>
  <si>
    <t>松永医院居宅介護支援事業所</t>
  </si>
  <si>
    <t>南房総市富浦町多田良1077-2</t>
  </si>
  <si>
    <t>南房総市珠師ケ谷542</t>
  </si>
  <si>
    <t>花の谷クリニック</t>
  </si>
  <si>
    <t>居宅介護支援事業所ちくら苑</t>
  </si>
  <si>
    <t>あさい指定居宅介護支援事業所</t>
  </si>
  <si>
    <t>299-2504</t>
  </si>
  <si>
    <t>三芳光陽園指定居宅介護支援事業所</t>
  </si>
  <si>
    <t>04-7096-1612</t>
  </si>
  <si>
    <t>南房総・あおいホームケアサービス</t>
  </si>
  <si>
    <t>訪問介護フローラ</t>
  </si>
  <si>
    <t>（有）ライフサポート鯛の浦</t>
  </si>
  <si>
    <t>館山ケアセンター夢くらぶ</t>
    <rPh sb="0" eb="2">
      <t>タテヤマ</t>
    </rPh>
    <rPh sb="8" eb="9">
      <t>ユメ</t>
    </rPh>
    <phoneticPr fontId="6"/>
  </si>
  <si>
    <t>295-0021</t>
  </si>
  <si>
    <t>ほがらかケアステーション</t>
  </si>
  <si>
    <t>ふれあい介護支援サービス</t>
  </si>
  <si>
    <t>0470-28-4070</t>
  </si>
  <si>
    <t>296-0034</t>
  </si>
  <si>
    <t>299-5506</t>
  </si>
  <si>
    <t>月～日</t>
    <rPh sb="0" eb="1">
      <t>げつ</t>
    </rPh>
    <rPh sb="2" eb="3">
      <t>にち</t>
    </rPh>
    <phoneticPr fontId="3" type="Hiragana"/>
  </si>
  <si>
    <t>0470-40-1411</t>
  </si>
  <si>
    <t>東条介護サービス</t>
  </si>
  <si>
    <t>294-0043</t>
  </si>
  <si>
    <t>ヤックスデイサービス丸山　</t>
  </si>
  <si>
    <t>千の風・清澄ケアプランセンター</t>
  </si>
  <si>
    <t>すみれケアサービス</t>
  </si>
  <si>
    <t>さくらケアサービス</t>
  </si>
  <si>
    <t>0470-44-5208</t>
  </si>
  <si>
    <t>館山市沼865</t>
  </si>
  <si>
    <t>亀田総合病院居宅介護支援事業所</t>
  </si>
  <si>
    <t>0470-28-3310</t>
  </si>
  <si>
    <t>介護相談所こまくさ</t>
  </si>
  <si>
    <t>やすらぎ訪問介護ステーション</t>
  </si>
  <si>
    <t>南房総市千倉町南朝夷1582-1</t>
    <rPh sb="0" eb="4">
      <t>ミナミボウソウシ</t>
    </rPh>
    <rPh sb="4" eb="7">
      <t>チクラマチ</t>
    </rPh>
    <rPh sb="7" eb="10">
      <t>ミナミアサイ</t>
    </rPh>
    <phoneticPr fontId="3"/>
  </si>
  <si>
    <t>ケアプランサービスほっこり</t>
  </si>
  <si>
    <t>月～土</t>
  </si>
  <si>
    <t>296-0041</t>
  </si>
  <si>
    <t>0470-20-5550</t>
  </si>
  <si>
    <t>たてやま整形外科クリニック</t>
  </si>
  <si>
    <t>おもいやりの郷ショートステイ</t>
  </si>
  <si>
    <t>0470-29-5001</t>
  </si>
  <si>
    <t>特定非営利活動法人結いの会</t>
  </si>
  <si>
    <t>館山ケアセンター夢くらぶ</t>
  </si>
  <si>
    <t>デイサービスりぼん</t>
  </si>
  <si>
    <t xml:space="preserve">南房総市和田町松田808 </t>
  </si>
  <si>
    <t>ケアプランセンターみなづき</t>
  </si>
  <si>
    <t>みっく</t>
  </si>
  <si>
    <t>ケアプランセンター古茂口の家</t>
  </si>
  <si>
    <t>0470-44-5303</t>
  </si>
  <si>
    <t>館山市波左間405</t>
  </si>
  <si>
    <t>ケアプランセンターたてやま</t>
  </si>
  <si>
    <t>ケアプランセンター空</t>
  </si>
  <si>
    <t>04-7099-8275</t>
  </si>
  <si>
    <t>館山市大戸1-5</t>
  </si>
  <si>
    <t>居宅介護支援事業所ほほえみ</t>
  </si>
  <si>
    <t>南房総市千倉町忽戸692-1</t>
  </si>
  <si>
    <t>0470-29-5002</t>
  </si>
  <si>
    <t>居宅介護支援事業所センターキュア</t>
  </si>
  <si>
    <t>04-7098-2160</t>
  </si>
  <si>
    <t>居宅介護支援事業所やすらぎ</t>
  </si>
  <si>
    <t>0470-28-4323</t>
  </si>
  <si>
    <t>医療法人博正会ケアプランナー北条</t>
  </si>
  <si>
    <t>赤門ケアプランセンター</t>
  </si>
  <si>
    <t xml:space="preserve">294-0001
</t>
  </si>
  <si>
    <t>郵便番号</t>
    <rPh sb="0" eb="2">
      <t>ゆうびん</t>
    </rPh>
    <rPh sb="2" eb="4">
      <t>ばんごう</t>
    </rPh>
    <phoneticPr fontId="3" type="Hiragana"/>
  </si>
  <si>
    <t>まごころ訪問看護ステーション</t>
  </si>
  <si>
    <t>0470-55-1433</t>
  </si>
  <si>
    <t>0470-28-4108</t>
  </si>
  <si>
    <t>エビハラホームヘルプサービス</t>
  </si>
  <si>
    <t>0470-55-2557</t>
  </si>
  <si>
    <t>10名</t>
    <rPh sb="2" eb="3">
      <t>めい</t>
    </rPh>
    <phoneticPr fontId="3" type="Hiragana"/>
  </si>
  <si>
    <t>0470-29-5420</t>
  </si>
  <si>
    <t>0470-50-1105</t>
  </si>
  <si>
    <t>0470-28-4417</t>
  </si>
  <si>
    <t>0470-47-2303</t>
  </si>
  <si>
    <t>南房総市千倉町大川638</t>
    <rPh sb="0" eb="1">
      <t>ミナミ</t>
    </rPh>
    <rPh sb="1" eb="3">
      <t>ボウソウ</t>
    </rPh>
    <rPh sb="3" eb="4">
      <t>シ</t>
    </rPh>
    <rPh sb="4" eb="9">
      <t>チクラチョウオオカワ</t>
    </rPh>
    <phoneticPr fontId="3"/>
  </si>
  <si>
    <t>0470-47-5194</t>
  </si>
  <si>
    <t>0470-30-5360</t>
  </si>
  <si>
    <t>0470-46-4766</t>
  </si>
  <si>
    <t>0470-44-3066</t>
  </si>
  <si>
    <t>0470-28-4601</t>
  </si>
  <si>
    <t>0470-40-0670</t>
  </si>
  <si>
    <t>0470-44-5577</t>
  </si>
  <si>
    <t>0470-40-1811</t>
  </si>
  <si>
    <t>0470-36-3211</t>
  </si>
  <si>
    <t>04-7098-2352</t>
  </si>
  <si>
    <t>04-7099-0823</t>
  </si>
  <si>
    <t>294-0308</t>
  </si>
  <si>
    <t>デイサービスセンターリブ丸山</t>
  </si>
  <si>
    <t>0470-23-9250</t>
  </si>
  <si>
    <t>04-7099-5766</t>
  </si>
  <si>
    <t>館山市安布里237-2</t>
  </si>
  <si>
    <t>04-7092-4704</t>
  </si>
  <si>
    <t>04-7096-0185</t>
  </si>
  <si>
    <t>0470-33-3113</t>
  </si>
  <si>
    <t>04-7099-1244</t>
  </si>
  <si>
    <t>294-0303</t>
  </si>
  <si>
    <t>ショートステイリブ丸山</t>
  </si>
  <si>
    <t>04-7093-2626</t>
  </si>
  <si>
    <t>04-7093-6789</t>
  </si>
  <si>
    <t>0470-23-2300</t>
  </si>
  <si>
    <t>デイサービスしおのねケアセンター</t>
  </si>
  <si>
    <t>0470-23-8554</t>
  </si>
  <si>
    <t>0470-20-1351</t>
  </si>
  <si>
    <t>南房総市千倉町平舘640-1</t>
  </si>
  <si>
    <t>0470-20-2000</t>
  </si>
  <si>
    <t>南房総市沓見392</t>
  </si>
  <si>
    <t>0470-25-3477</t>
  </si>
  <si>
    <t>0470-29-2353</t>
  </si>
  <si>
    <t>0470-28-5605</t>
  </si>
  <si>
    <t>0470-27-6050</t>
  </si>
  <si>
    <t>鋸南町社協ホームヘルプサービスセンター</t>
  </si>
  <si>
    <t>0470-20-5320</t>
  </si>
  <si>
    <t>館山市犬石1678-113</t>
  </si>
  <si>
    <t>鴨川市</t>
    <rPh sb="0" eb="3">
      <t>かもがわし</t>
    </rPh>
    <phoneticPr fontId="3" type="Hiragana"/>
  </si>
  <si>
    <t>0470-27-2239</t>
  </si>
  <si>
    <t xml:space="preserve">南房総市千倉町瀬戸字浜田2712-24 </t>
  </si>
  <si>
    <t>年末年始休業</t>
    <rPh sb="0" eb="6">
      <t>ねんまt</t>
    </rPh>
    <phoneticPr fontId="3" type="Hiragana"/>
  </si>
  <si>
    <t>0470-20-7575</t>
  </si>
  <si>
    <t>なし</t>
  </si>
  <si>
    <t>0470-20-5670</t>
  </si>
  <si>
    <t>0470-23-3335</t>
  </si>
  <si>
    <t>9:30～16:00</t>
  </si>
  <si>
    <t>0470-24-7778</t>
  </si>
  <si>
    <t xml:space="preserve">南房総市千倉町白子2446 </t>
  </si>
  <si>
    <t>0470-24-0433</t>
  </si>
  <si>
    <t>0470-22-0023</t>
  </si>
  <si>
    <t>南房総市川谷302-5</t>
  </si>
  <si>
    <t>南房総市上堀280</t>
  </si>
  <si>
    <t>南房総市上滝田1776</t>
    <rPh sb="0" eb="4">
      <t>ミナミボウソウシ</t>
    </rPh>
    <rPh sb="4" eb="7">
      <t>カミタキダ</t>
    </rPh>
    <phoneticPr fontId="3"/>
  </si>
  <si>
    <t>特別養護老人ホーム 鋸南苑</t>
  </si>
  <si>
    <t>館山市湊373</t>
  </si>
  <si>
    <t>南房総市和田町黒岩9-1</t>
    <rPh sb="7" eb="9">
      <t>クロイワ</t>
    </rPh>
    <phoneticPr fontId="3"/>
  </si>
  <si>
    <t>294-0025</t>
  </si>
  <si>
    <t>南房総市和田町松田808</t>
  </si>
  <si>
    <t>南房総市平久里下字宮崎1129-2</t>
  </si>
  <si>
    <t>南房総市谷向165-1</t>
  </si>
  <si>
    <t>リハリハ千倉</t>
  </si>
  <si>
    <t>南房総市千倉町北朝夷395-2</t>
    <rPh sb="0" eb="1">
      <t>ミナミ</t>
    </rPh>
    <rPh sb="1" eb="3">
      <t>ボウソウ</t>
    </rPh>
    <rPh sb="3" eb="4">
      <t>シ</t>
    </rPh>
    <rPh sb="4" eb="7">
      <t>チクラマチ</t>
    </rPh>
    <rPh sb="7" eb="8">
      <t>キタ</t>
    </rPh>
    <rPh sb="8" eb="9">
      <t>アサ</t>
    </rPh>
    <rPh sb="9" eb="10">
      <t>イ</t>
    </rPh>
    <phoneticPr fontId="3"/>
  </si>
  <si>
    <t>駅前デイサービスみのりの家</t>
  </si>
  <si>
    <t>南房総市千倉町平舘764-1</t>
  </si>
  <si>
    <t>299-2725</t>
  </si>
  <si>
    <t>0470-27-4113</t>
  </si>
  <si>
    <t>南房総市千倉町南朝夷1661</t>
  </si>
  <si>
    <t>04-7097-1436</t>
  </si>
  <si>
    <t>南房総市千倉町瀬戸字浜田2712-24</t>
  </si>
  <si>
    <t>南房総市久枝1143</t>
  </si>
  <si>
    <t>館山市国分1225-5</t>
  </si>
  <si>
    <t>デイサービスほのぼの館山</t>
  </si>
  <si>
    <t>館山市佐野358</t>
  </si>
  <si>
    <t>あかりケアサービス</t>
  </si>
  <si>
    <t>有限会社ほのぼの指定通所介護事業所</t>
  </si>
  <si>
    <t>0470-22-0231</t>
  </si>
  <si>
    <t>館山市安布里229</t>
  </si>
  <si>
    <t>館山市広瀬667-1</t>
  </si>
  <si>
    <t>介護ショップふきのとう</t>
  </si>
  <si>
    <t>館山市安布里166-12</t>
  </si>
  <si>
    <t>館山市大賀103-2</t>
  </si>
  <si>
    <t>館山市坂田72-1</t>
  </si>
  <si>
    <t>館山市古茂口68</t>
  </si>
  <si>
    <t>館山市安布里231-12</t>
  </si>
  <si>
    <t>鴨川市横渚880</t>
  </si>
  <si>
    <t>館山市正木4614-13</t>
  </si>
  <si>
    <t xml:space="preserve">294-0308
</t>
  </si>
  <si>
    <t>館山市北条1089</t>
  </si>
  <si>
    <t>ホームヘルプサービスリブ丸山</t>
  </si>
  <si>
    <t>299-1902</t>
  </si>
  <si>
    <t>299-2117</t>
  </si>
  <si>
    <t>04-7094-0092</t>
  </si>
  <si>
    <t>299-2525</t>
  </si>
  <si>
    <t>鴨川タクシー</t>
  </si>
  <si>
    <t>295-0026</t>
  </si>
  <si>
    <t>295-0014</t>
  </si>
  <si>
    <t>294-0045</t>
  </si>
  <si>
    <t>299-2521</t>
  </si>
  <si>
    <t>299-5502</t>
  </si>
  <si>
    <t>294-0806</t>
  </si>
  <si>
    <t>299-2713</t>
  </si>
  <si>
    <t>299-2415</t>
  </si>
  <si>
    <t>ヘルパーステーションそよかぜ</t>
  </si>
  <si>
    <t>295-0103</t>
  </si>
  <si>
    <t>295-0012</t>
  </si>
  <si>
    <t>館山特別養護老人ホーム</t>
  </si>
  <si>
    <t>295-0011</t>
  </si>
  <si>
    <t>294-0056</t>
  </si>
  <si>
    <t>295-0003</t>
  </si>
  <si>
    <t>295-0004</t>
  </si>
  <si>
    <t>299-2216</t>
  </si>
  <si>
    <t>0470-36-3515</t>
  </si>
  <si>
    <t>南房総市千倉町平舘686-1</t>
  </si>
  <si>
    <t>デイサービスみどり</t>
  </si>
  <si>
    <t>8:30～17:30</t>
  </si>
  <si>
    <t>鴨川市国保訪問看護ステーション</t>
  </si>
  <si>
    <t>296-0024</t>
  </si>
  <si>
    <t>療養通所介護事業所センターキュア</t>
  </si>
  <si>
    <t>299-5503</t>
  </si>
  <si>
    <t>9名</t>
    <rPh sb="1" eb="2">
      <t>めい</t>
    </rPh>
    <phoneticPr fontId="3" type="Hiragana"/>
  </si>
  <si>
    <t>299-2866</t>
  </si>
  <si>
    <t>デイホームやつか</t>
  </si>
  <si>
    <t>294-0225</t>
  </si>
  <si>
    <t>294-0034</t>
  </si>
  <si>
    <t>294-0014</t>
  </si>
  <si>
    <t>デイサービスたんぽぽの会</t>
  </si>
  <si>
    <t>294-0051</t>
  </si>
  <si>
    <t>0470-23-7010</t>
  </si>
  <si>
    <t>〃</t>
  </si>
  <si>
    <t>0470-50-3301</t>
  </si>
  <si>
    <t>0470-24-3113</t>
  </si>
  <si>
    <t>小規模多機能ホームリブスイート千倉</t>
  </si>
  <si>
    <t>郵便番号</t>
    <rPh sb="0" eb="4">
      <t>ゆうびんばんごう</t>
    </rPh>
    <phoneticPr fontId="3" type="Hiragana"/>
  </si>
  <si>
    <t>0470-28-4778</t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</si>
  <si>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3" type="Hiragana"/>
  </si>
  <si>
    <t>さくらホームケアサービス</t>
  </si>
  <si>
    <t>0470-28-4518</t>
  </si>
  <si>
    <t>0470-44-4455</t>
  </si>
  <si>
    <t>0470-28-4421</t>
  </si>
  <si>
    <t>館山市北条1096-1</t>
  </si>
  <si>
    <t>0120-02-1216</t>
  </si>
  <si>
    <t>04-7093-3587</t>
  </si>
  <si>
    <t>04-7094-5880</t>
  </si>
  <si>
    <t>04-7099-1214</t>
  </si>
  <si>
    <t>04-7093-7711</t>
  </si>
  <si>
    <t>0470-24-0815</t>
  </si>
  <si>
    <t>0470-20-5188</t>
  </si>
  <si>
    <t>0470-25-5766</t>
  </si>
  <si>
    <t>南房総市白浜町根本1736-2</t>
    <rPh sb="0" eb="1">
      <t>ミナミ</t>
    </rPh>
    <rPh sb="1" eb="3">
      <t>ボウソウ</t>
    </rPh>
    <rPh sb="3" eb="4">
      <t>シ</t>
    </rPh>
    <rPh sb="4" eb="9">
      <t>シラハマチョウネモト</t>
    </rPh>
    <phoneticPr fontId="3"/>
  </si>
  <si>
    <t>南房総市千倉町白子2446</t>
    <rPh sb="0" eb="1">
      <t>ミナミ</t>
    </rPh>
    <rPh sb="1" eb="3">
      <t>ボウソウ</t>
    </rPh>
    <rPh sb="3" eb="4">
      <t>シ</t>
    </rPh>
    <rPh sb="4" eb="9">
      <t>チクラチョウシラコ</t>
    </rPh>
    <phoneticPr fontId="3"/>
  </si>
  <si>
    <t>南房総市千倉町瀬戸2360-1</t>
  </si>
  <si>
    <t>館山市北条685</t>
  </si>
  <si>
    <t>館山市正木640-1</t>
  </si>
  <si>
    <t>株式会社吹代の里</t>
  </si>
  <si>
    <t>0470-44-1883</t>
  </si>
  <si>
    <t>館山市正木4304-9</t>
  </si>
  <si>
    <t>299-2118</t>
  </si>
  <si>
    <t>295-0104</t>
  </si>
  <si>
    <t>コミュニティケア　こまくさ</t>
  </si>
  <si>
    <t>294-0822</t>
  </si>
  <si>
    <t xml:space="preserve">294-0031
</t>
  </si>
  <si>
    <t xml:space="preserve">294-0226
</t>
  </si>
  <si>
    <t xml:space="preserve">294-0037
</t>
  </si>
  <si>
    <t>南房総市白子2133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</si>
  <si>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 xml:space="preserve">294-0056
</t>
  </si>
  <si>
    <t xml:space="preserve">294-0034
</t>
  </si>
  <si>
    <t xml:space="preserve">294-0043
</t>
  </si>
  <si>
    <t>04-7093-0055</t>
  </si>
  <si>
    <t xml:space="preserve">294-0048
</t>
  </si>
  <si>
    <t xml:space="preserve">294-0054
</t>
  </si>
  <si>
    <t>ヘルパーサービスすけっと</t>
  </si>
  <si>
    <t>0470-28-5865</t>
  </si>
  <si>
    <t>ホームヘルプサービスなぎホーム白浜</t>
    <rPh sb="15" eb="17">
      <t>シラハマ</t>
    </rPh>
    <phoneticPr fontId="3"/>
  </si>
  <si>
    <t>花の谷クリニック訪問介護・居宅介護事業所</t>
    <rPh sb="0" eb="1">
      <t>ハナ</t>
    </rPh>
    <rPh sb="2" eb="3">
      <t>タニ</t>
    </rPh>
    <rPh sb="8" eb="10">
      <t>ホウモン</t>
    </rPh>
    <rPh sb="10" eb="12">
      <t>カイゴ</t>
    </rPh>
    <rPh sb="13" eb="15">
      <t>キョタク</t>
    </rPh>
    <rPh sb="15" eb="17">
      <t>カイゴ</t>
    </rPh>
    <rPh sb="17" eb="20">
      <t>ジギョウショ</t>
    </rPh>
    <phoneticPr fontId="3"/>
  </si>
  <si>
    <t>有限会社ほのぼの指定訪問介護事業所</t>
  </si>
  <si>
    <t>294-0031</t>
  </si>
  <si>
    <t>ホームヘルプサービスほっと・ケアライフ</t>
  </si>
  <si>
    <t>東栄ホームヘルプサービス</t>
  </si>
  <si>
    <t>0470-28-4277</t>
  </si>
  <si>
    <t>ＢｌｉｓｓＣａｂ</t>
  </si>
  <si>
    <t>ヘルパーステーションみなづき</t>
  </si>
  <si>
    <t>訪問看護ステーションたてやま</t>
  </si>
  <si>
    <t>ヘルパーステーション雲母（きらら）</t>
  </si>
  <si>
    <t>デイサービスセンターやすらぎの郷</t>
  </si>
  <si>
    <t>なのはな訪問看護ステーション</t>
  </si>
  <si>
    <t>0470-47-5193</t>
  </si>
  <si>
    <t>館山養護老人ホーム訪問介護事業所</t>
  </si>
  <si>
    <t>亀田ホームケアサービス館山</t>
  </si>
  <si>
    <t>デイサービス　げんき</t>
  </si>
  <si>
    <t>0470-20-8090</t>
  </si>
  <si>
    <t>0470-50-1330</t>
  </si>
  <si>
    <t>0470-27-3837</t>
  </si>
  <si>
    <t>0470-55-2727</t>
  </si>
  <si>
    <t>04-7093-2026</t>
  </si>
  <si>
    <t>0470-29-7912</t>
  </si>
  <si>
    <t>0470-28-4200</t>
  </si>
  <si>
    <t>0470-30-5353</t>
  </si>
  <si>
    <t>0470-20-4060</t>
  </si>
  <si>
    <t>花の谷クリニック庄左ヱ門デイセンター</t>
  </si>
  <si>
    <t>デイサービスセンターリブタウン館山</t>
  </si>
  <si>
    <t>0470-58-2017</t>
  </si>
  <si>
    <t>9:00～18:00</t>
  </si>
  <si>
    <t>04-7098-1000</t>
  </si>
  <si>
    <t>04-7099-5611</t>
  </si>
  <si>
    <t>0470-23-1990</t>
  </si>
  <si>
    <t>0470-20-8080</t>
  </si>
  <si>
    <t>南房総市加茂2651-1</t>
  </si>
  <si>
    <t>南房総市和田町黒岩9-1</t>
  </si>
  <si>
    <t>南房総市千倉町平磯2179-6</t>
  </si>
  <si>
    <t>南房総市富浦町深名1170-1</t>
  </si>
  <si>
    <t>館山市佐野2075-2</t>
  </si>
  <si>
    <t>299-1909</t>
  </si>
  <si>
    <t>04-7093-2902</t>
  </si>
  <si>
    <t>299-0124</t>
  </si>
  <si>
    <t>294-0008</t>
  </si>
  <si>
    <t xml:space="preserve">294-0307
</t>
  </si>
  <si>
    <t xml:space="preserve">294-0225
</t>
  </si>
  <si>
    <t>04-7092-1128</t>
  </si>
  <si>
    <t>ケアセンターさざなみ大六</t>
  </si>
  <si>
    <t>つるかめデイサービスセンター</t>
  </si>
  <si>
    <t>中原デイサービスセンター</t>
  </si>
  <si>
    <t>デイサービスセンター花の里</t>
  </si>
  <si>
    <t>デイサービスのぼう平磯</t>
  </si>
  <si>
    <t>デイサービスセンターあそぼ</t>
  </si>
  <si>
    <t>おもいやりの郷デイサービスセンター</t>
  </si>
  <si>
    <t>三芳光陽園指定通所介護事業所</t>
  </si>
  <si>
    <t>特別養護老人ホームアイリスの里</t>
  </si>
  <si>
    <t>デイサービスセンターびわの郷</t>
  </si>
  <si>
    <t>デイサービスセンター「伏姫の郷」</t>
  </si>
  <si>
    <t>やいろデイサービス</t>
  </si>
  <si>
    <t>館山市浜田120-1</t>
  </si>
  <si>
    <t>デイサービスセンターリブボート天津</t>
  </si>
  <si>
    <t>299-2703</t>
  </si>
  <si>
    <t>デイサービスセンター微笑の里</t>
  </si>
  <si>
    <t>デイサービス安布里</t>
  </si>
  <si>
    <t>04-7093-5292</t>
  </si>
  <si>
    <t>ショートステイリブテラス丸山</t>
  </si>
  <si>
    <t>8:30～18:30</t>
  </si>
  <si>
    <t>館山市北条426</t>
  </si>
  <si>
    <t>296-0032</t>
  </si>
  <si>
    <t>デイサロンさくら</t>
  </si>
  <si>
    <t>亀田コミュニティケアサービス</t>
  </si>
  <si>
    <t>南房総市千倉町大川638</t>
  </si>
  <si>
    <t>すりーえす</t>
  </si>
  <si>
    <t>0470-40-4137</t>
  </si>
  <si>
    <t>0470-28-5644</t>
  </si>
  <si>
    <t>月～金</t>
    <rPh sb="0" eb="1">
      <t>つき</t>
    </rPh>
    <rPh sb="2" eb="3">
      <t>きん</t>
    </rPh>
    <phoneticPr fontId="3" type="Hiragana"/>
  </si>
  <si>
    <t>0470-58-2011</t>
  </si>
  <si>
    <t>04-7093-7514</t>
  </si>
  <si>
    <t>0470-23-4831</t>
  </si>
  <si>
    <t>南房総市久枝257</t>
    <rPh sb="0" eb="4">
      <t>ミナミボウソウシ</t>
    </rPh>
    <rPh sb="4" eb="6">
      <t>クシ</t>
    </rPh>
    <phoneticPr fontId="3"/>
  </si>
  <si>
    <t>299-2501</t>
  </si>
  <si>
    <t>三芳光陽園指定短期入所生活介護事業所</t>
  </si>
  <si>
    <t>0470-44-0385</t>
  </si>
  <si>
    <t>ショートステイサービスセンター「夕凪の郷」</t>
    <rPh sb="16" eb="18">
      <t>ユウナギ</t>
    </rPh>
    <rPh sb="19" eb="20">
      <t>サト</t>
    </rPh>
    <phoneticPr fontId="3"/>
  </si>
  <si>
    <t>特別養護老人ホーム「伏姫の郷」</t>
  </si>
  <si>
    <t>特別養護老人ホーム千の風・清澄</t>
  </si>
  <si>
    <t>特別養護老人ホーム微笑の里</t>
    <rPh sb="9" eb="11">
      <t>ホホエミ</t>
    </rPh>
    <rPh sb="12" eb="13">
      <t>サト</t>
    </rPh>
    <phoneticPr fontId="6"/>
  </si>
  <si>
    <t>南房総市千倉町川戸258</t>
  </si>
  <si>
    <t>特別養護老人ホームだん暖の郷</t>
  </si>
  <si>
    <t>セントケア南房総</t>
  </si>
  <si>
    <t>鋸南町</t>
    <rPh sb="0" eb="3">
      <t>きょなんまち</t>
    </rPh>
    <phoneticPr fontId="3" type="Hiragana"/>
  </si>
  <si>
    <t>04-7093-7730</t>
  </si>
  <si>
    <t>小林病院</t>
    <rPh sb="0" eb="2">
      <t>コバヤシ</t>
    </rPh>
    <rPh sb="2" eb="4">
      <t>ビョウイン</t>
    </rPh>
    <phoneticPr fontId="3"/>
  </si>
  <si>
    <t>090-5432-0331</t>
  </si>
  <si>
    <t>月～土</t>
    <rPh sb="0" eb="1">
      <t>げつ</t>
    </rPh>
    <rPh sb="2" eb="3">
      <t>ど</t>
    </rPh>
    <phoneticPr fontId="3" type="Hiragana"/>
  </si>
  <si>
    <t>要介護認定を受けている方</t>
    <rPh sb="0" eb="3">
      <t>ようかいご</t>
    </rPh>
    <rPh sb="3" eb="5">
      <t>にんてい</t>
    </rPh>
    <rPh sb="6" eb="7">
      <t>う</t>
    </rPh>
    <rPh sb="11" eb="12">
      <t>かた</t>
    </rPh>
    <phoneticPr fontId="3" type="Hiragana"/>
  </si>
  <si>
    <t>0470-36-2323</t>
  </si>
  <si>
    <t>0470-30-8770</t>
  </si>
  <si>
    <t>0470-27-3811</t>
  </si>
  <si>
    <t>鴨川市東町929</t>
  </si>
  <si>
    <t>0470-29-2700</t>
  </si>
  <si>
    <t>0470-24-4165</t>
  </si>
  <si>
    <t>南房総市久枝1140</t>
  </si>
  <si>
    <t>0470-23-1966</t>
  </si>
  <si>
    <t>鴨川市太海630-10</t>
  </si>
  <si>
    <t>館山市浜田110-1</t>
  </si>
  <si>
    <t>296-0043</t>
  </si>
  <si>
    <t xml:space="preserve">294-0014
</t>
  </si>
  <si>
    <t>294-0033</t>
  </si>
  <si>
    <t>七浦リハビリテーションセンター</t>
  </si>
  <si>
    <t>介護老人保健施設光栄館</t>
  </si>
  <si>
    <t>介護老人保健施設葵の園・南房総</t>
  </si>
  <si>
    <t>デイケアひろば</t>
  </si>
  <si>
    <t>介護老人保健施設 なのはな館　みさき</t>
  </si>
  <si>
    <t>デイケア北条</t>
  </si>
  <si>
    <t>水〜月</t>
    <rPh sb="0" eb="1">
      <t>す</t>
    </rPh>
    <rPh sb="2" eb="3">
      <t>げt</t>
    </rPh>
    <phoneticPr fontId="3" type="Hiragana"/>
  </si>
  <si>
    <t>8:00～19:00</t>
  </si>
  <si>
    <t>介護老人保健施設なのはな館　みさき</t>
  </si>
  <si>
    <t>訪問リハビリ</t>
    <rPh sb="0" eb="2">
      <t>ほうもん</t>
    </rPh>
    <phoneticPr fontId="3" type="Hiragana"/>
  </si>
  <si>
    <t>介護老人保健施設みやぎの郷</t>
  </si>
  <si>
    <t>0470-47-3133</t>
  </si>
  <si>
    <t>0470-24-2700</t>
  </si>
  <si>
    <t>館山市北条2832</t>
  </si>
  <si>
    <t xml:space="preserve">294-0303
</t>
  </si>
  <si>
    <t>北条病院</t>
  </si>
  <si>
    <t>介護老人保健施設 なのはな館みさき</t>
  </si>
  <si>
    <t>7:00～19:00</t>
  </si>
  <si>
    <t>0470-29-5807</t>
  </si>
  <si>
    <t>0470-47-4638</t>
  </si>
  <si>
    <t>0470-46-3434</t>
  </si>
  <si>
    <t>0470-44-5207</t>
  </si>
  <si>
    <t>0470-28-4960</t>
  </si>
  <si>
    <t>0470-28-5537</t>
  </si>
  <si>
    <t>0470-29-7773</t>
  </si>
  <si>
    <t>0470-29-5740</t>
  </si>
  <si>
    <t>0470-28-5033</t>
  </si>
  <si>
    <t>館山市下真倉279-1</t>
  </si>
  <si>
    <t>南房総市和田町仁我浦586-2</t>
  </si>
  <si>
    <t>南房総市千倉町南朝夷1582-1</t>
  </si>
  <si>
    <t>南房総市千倉町白子2446</t>
  </si>
  <si>
    <t>館山市大戸74-7</t>
  </si>
  <si>
    <t>館山市北条1436-1</t>
  </si>
  <si>
    <t>未定</t>
    <rPh sb="0" eb="2">
      <t>みてい</t>
    </rPh>
    <phoneticPr fontId="3" type="Hiragana"/>
  </si>
  <si>
    <t>299-2522</t>
  </si>
  <si>
    <t>0470-29-1772</t>
  </si>
  <si>
    <t>296-0234</t>
  </si>
  <si>
    <t xml:space="preserve">294-0018
</t>
  </si>
  <si>
    <t>デイサービスセンターリブチャペル丸山</t>
  </si>
  <si>
    <t>デイサービスセンター千倉苑</t>
  </si>
  <si>
    <t>ヤックスデイサービスセンター鴨川</t>
  </si>
  <si>
    <t>南房総市珠師ケ谷1545-1</t>
  </si>
  <si>
    <t>デイサービスセンターふく笑らい</t>
  </si>
  <si>
    <t>デイサービスすみれ</t>
  </si>
  <si>
    <t>デイサービスかもめ</t>
  </si>
  <si>
    <t>さんさん豊房</t>
  </si>
  <si>
    <t>デイサービスセンターふれあいの郷</t>
  </si>
  <si>
    <t>デイサービスきたえるーむ館山</t>
  </si>
  <si>
    <t>里山デイサービス悠喜</t>
  </si>
  <si>
    <t>デイサービスセンター結いの会</t>
  </si>
  <si>
    <t>デイサービスセンターすわはうす</t>
  </si>
  <si>
    <t>デイサービスセンター雲母</t>
  </si>
  <si>
    <t>館山市</t>
    <rPh sb="0" eb="3">
      <t>たてやまし</t>
    </rPh>
    <phoneticPr fontId="3" type="Hiragana"/>
  </si>
  <si>
    <t>南房総市</t>
    <rPh sb="0" eb="4">
      <t>みなみぼうそうし</t>
    </rPh>
    <phoneticPr fontId="3" type="Hiragana"/>
  </si>
  <si>
    <t>館山市沼1604-4</t>
  </si>
  <si>
    <t>認知症対応型通所介護</t>
    <rPh sb="0" eb="2">
      <t>にんち</t>
    </rPh>
    <rPh sb="2" eb="3">
      <t>しょう</t>
    </rPh>
    <rPh sb="3" eb="6">
      <t>たいおうがた</t>
    </rPh>
    <rPh sb="6" eb="8">
      <t>つうしょ</t>
    </rPh>
    <rPh sb="8" eb="10">
      <t>かいご</t>
    </rPh>
    <phoneticPr fontId="3" type="Hiragana"/>
  </si>
  <si>
    <t>0470-29-5367</t>
  </si>
  <si>
    <t>0470-25-5337</t>
  </si>
  <si>
    <t>南房総市富浦町深名656-1</t>
  </si>
  <si>
    <t xml:space="preserve">294-0015
</t>
  </si>
  <si>
    <t>デイホーム柏崎</t>
  </si>
  <si>
    <t>デイホーム西の浜</t>
  </si>
  <si>
    <t>デイサービス香（こうやつ）</t>
  </si>
  <si>
    <t>中原デイケアセンター</t>
    <rPh sb="0" eb="2">
      <t>なかはら</t>
    </rPh>
    <phoneticPr fontId="3" type="Hiragana"/>
  </si>
  <si>
    <t>デイサービスセンター古茂口の家</t>
  </si>
  <si>
    <t>デイサービスセンターおかげさま</t>
  </si>
  <si>
    <t>04-7094-4365</t>
  </si>
  <si>
    <t>南房総市白浜町滝口5175-1</t>
    <rPh sb="0" eb="4">
      <t>ミナミボウソウシ</t>
    </rPh>
    <rPh sb="4" eb="7">
      <t>シラハマチョウ</t>
    </rPh>
    <rPh sb="7" eb="9">
      <t>タキグチ</t>
    </rPh>
    <phoneticPr fontId="3"/>
  </si>
  <si>
    <t>小規模多機能居宅介護</t>
    <rPh sb="0" eb="3">
      <t>しょうきぼ</t>
    </rPh>
    <rPh sb="3" eb="6">
      <t>たきのう</t>
    </rPh>
    <rPh sb="6" eb="8">
      <t>きょたく</t>
    </rPh>
    <rPh sb="8" eb="10">
      <t>かいご</t>
    </rPh>
    <phoneticPr fontId="3" type="Hiragana"/>
  </si>
  <si>
    <t>デイホームのこのこ</t>
  </si>
  <si>
    <t>0470-25-7191</t>
  </si>
  <si>
    <t>鴨川市天津3466</t>
  </si>
  <si>
    <t>294-0048</t>
  </si>
  <si>
    <t>鴨川市西町1011-1</t>
  </si>
  <si>
    <t>04-7092-1207</t>
  </si>
  <si>
    <t>南房総市和田町仁我浦19-1</t>
  </si>
  <si>
    <t>中原病院</t>
  </si>
  <si>
    <t>294-0226</t>
  </si>
  <si>
    <t>04-7094-5800</t>
  </si>
  <si>
    <t>04-7093-1200</t>
  </si>
  <si>
    <t>0470-28-4115</t>
  </si>
  <si>
    <t>鴨川市八色887-1</t>
    <rPh sb="0" eb="3">
      <t>カモガワシ</t>
    </rPh>
    <rPh sb="3" eb="4">
      <t>ハチ</t>
    </rPh>
    <rPh sb="4" eb="5">
      <t>イロ</t>
    </rPh>
    <phoneticPr fontId="3"/>
  </si>
  <si>
    <t>6:00～23:00</t>
  </si>
  <si>
    <t>館山市安布里237-3</t>
  </si>
  <si>
    <t>鋸南町地域包括支援センター</t>
    <rPh sb="0" eb="3">
      <t>キョナンマチ</t>
    </rPh>
    <rPh sb="3" eb="5">
      <t>チイキ</t>
    </rPh>
    <rPh sb="5" eb="7">
      <t>ホウカツ</t>
    </rPh>
    <rPh sb="7" eb="9">
      <t>シエン</t>
    </rPh>
    <phoneticPr fontId="3"/>
  </si>
  <si>
    <t>鴨川市福祉総合相談センター・天津小湊</t>
    <rPh sb="0" eb="3">
      <t>カモガワシ</t>
    </rPh>
    <rPh sb="3" eb="5">
      <t>フクシ</t>
    </rPh>
    <rPh sb="5" eb="7">
      <t>ソウゴウ</t>
    </rPh>
    <rPh sb="7" eb="9">
      <t>ソウダン</t>
    </rPh>
    <rPh sb="14" eb="18">
      <t>アマツコミナト</t>
    </rPh>
    <phoneticPr fontId="3"/>
  </si>
  <si>
    <t>鴨川市福祉総合相談センター</t>
    <rPh sb="0" eb="3">
      <t>かもがわし</t>
    </rPh>
    <rPh sb="3" eb="5">
      <t>ふくし</t>
    </rPh>
    <rPh sb="5" eb="7">
      <t>そうごう</t>
    </rPh>
    <rPh sb="7" eb="9">
      <t>そうだん</t>
    </rPh>
    <phoneticPr fontId="3" type="Hiragana"/>
  </si>
  <si>
    <t>12/30〜1/3</t>
  </si>
  <si>
    <t>ナースケア北条</t>
  </si>
  <si>
    <t>鴨川市宮山233</t>
  </si>
  <si>
    <t>鴨川市広場1665</t>
  </si>
  <si>
    <t>鴨川市八色429</t>
  </si>
  <si>
    <t>鴨川市池田98</t>
  </si>
  <si>
    <t>鴨川市東町852</t>
  </si>
  <si>
    <t>0470-22-8877</t>
  </si>
  <si>
    <t>04-7099-1126</t>
  </si>
  <si>
    <t>04-7097-1435</t>
  </si>
  <si>
    <t>04-7093-5438</t>
  </si>
  <si>
    <t>04-7094-5810</t>
  </si>
  <si>
    <t>8:00～17:00</t>
  </si>
  <si>
    <t>8:30～17:00</t>
  </si>
  <si>
    <t>9:00～17:00</t>
  </si>
  <si>
    <t>8:15～17:15</t>
  </si>
  <si>
    <t>9:00～16:00</t>
  </si>
  <si>
    <t>8:30～16:15</t>
  </si>
  <si>
    <t>訪問看護ステーションフローラ</t>
  </si>
  <si>
    <t>まごの手訪問看護ステーション</t>
  </si>
  <si>
    <t>エビハラ老人訪問看護ステーション嶺岡</t>
  </si>
  <si>
    <t>ほがらか訪問看護ステーション</t>
  </si>
  <si>
    <t>訪問看護ステーションそよかぜ</t>
  </si>
  <si>
    <t>訪問看護ステーションセンターキュア</t>
  </si>
  <si>
    <t>ほほえみ訪問看護ステーション</t>
  </si>
  <si>
    <t>月～土</t>
    <rPh sb="0" eb="1">
      <t>げつ</t>
    </rPh>
    <rPh sb="2" eb="3">
      <t>つち</t>
    </rPh>
    <phoneticPr fontId="3" type="Hiragana"/>
  </si>
  <si>
    <t>月・火・木・金・土</t>
    <rPh sb="0" eb="1">
      <t>げつ</t>
    </rPh>
    <rPh sb="2" eb="3">
      <t>ひ</t>
    </rPh>
    <rPh sb="4" eb="5">
      <t>もく</t>
    </rPh>
    <rPh sb="6" eb="7">
      <t>きん</t>
    </rPh>
    <rPh sb="8" eb="9">
      <t>つち</t>
    </rPh>
    <phoneticPr fontId="3" type="Hiragana"/>
  </si>
  <si>
    <t>12/29～1/3</t>
  </si>
  <si>
    <t>1/1～1/3</t>
  </si>
  <si>
    <t>04-7092-3588</t>
  </si>
  <si>
    <t>サテライト型小規模介護老人保健施設　葵の園・岩井海岸</t>
    <rPh sb="5" eb="6">
      <t>ガタ</t>
    </rPh>
    <rPh sb="6" eb="9">
      <t>ショウキボ</t>
    </rPh>
    <rPh sb="9" eb="11">
      <t>カイゴ</t>
    </rPh>
    <rPh sb="22" eb="24">
      <t>イワイ</t>
    </rPh>
    <rPh sb="24" eb="26">
      <t>カイガン</t>
    </rPh>
    <phoneticPr fontId="3"/>
  </si>
  <si>
    <t>24時間連絡体制あり</t>
    <rPh sb="2" eb="4">
      <t>じかん</t>
    </rPh>
    <rPh sb="4" eb="6">
      <t>れんらく</t>
    </rPh>
    <rPh sb="6" eb="8">
      <t>たいせい</t>
    </rPh>
    <phoneticPr fontId="3" type="Hiragana"/>
  </si>
  <si>
    <t>30名</t>
    <rPh sb="2" eb="3">
      <t>めい</t>
    </rPh>
    <phoneticPr fontId="3" type="Hiragana"/>
  </si>
  <si>
    <t>12/31～1/3</t>
  </si>
  <si>
    <t>鋸南町</t>
    <rPh sb="0" eb="2">
      <t>きょなん</t>
    </rPh>
    <rPh sb="2" eb="3">
      <t>まち</t>
    </rPh>
    <phoneticPr fontId="3" type="Hiragana"/>
  </si>
  <si>
    <t>月～日</t>
    <rPh sb="0" eb="1">
      <t>つき</t>
    </rPh>
    <rPh sb="2" eb="3">
      <t>ひ</t>
    </rPh>
    <phoneticPr fontId="3" type="Hiragana"/>
  </si>
  <si>
    <t>8:00～18:00</t>
  </si>
  <si>
    <t>9:30～15:30</t>
  </si>
  <si>
    <t>9:15～16:30</t>
  </si>
  <si>
    <t>7:00～20:00</t>
  </si>
  <si>
    <t>9:00～16:15</t>
  </si>
  <si>
    <t>12/30～1/3</t>
  </si>
  <si>
    <t>04-7098-2860</t>
  </si>
  <si>
    <t>北条クリニック</t>
  </si>
  <si>
    <t>0470-28-3036</t>
  </si>
  <si>
    <t>介護相談東雲神戸</t>
  </si>
  <si>
    <t>12/29～1/4</t>
  </si>
  <si>
    <t>館山市</t>
  </si>
  <si>
    <t>7:40～18:45</t>
  </si>
  <si>
    <t>小田病院訪問リハビリ</t>
    <rPh sb="0" eb="2">
      <t>おだ</t>
    </rPh>
    <rPh sb="2" eb="4">
      <t>びょういん</t>
    </rPh>
    <rPh sb="4" eb="6">
      <t>ほうもん</t>
    </rPh>
    <phoneticPr fontId="3" type="Hiragana"/>
  </si>
  <si>
    <t>0470-29-7318</t>
  </si>
  <si>
    <t>館山市那古1075-1</t>
    <rPh sb="0" eb="3">
      <t>たてやまし</t>
    </rPh>
    <rPh sb="3" eb="5">
      <t>なご</t>
    </rPh>
    <phoneticPr fontId="3" type="Hiragana"/>
  </si>
  <si>
    <t>らいくデイサービス</t>
  </si>
  <si>
    <t>月～日</t>
  </si>
  <si>
    <t>月～日</t>
    <rPh sb="0" eb="1">
      <t>がつ</t>
    </rPh>
    <rPh sb="2" eb="3">
      <t>にち</t>
    </rPh>
    <phoneticPr fontId="3" type="Hiragana"/>
  </si>
  <si>
    <t>　　月～日</t>
    <rPh sb="2" eb="3">
      <t>げつ</t>
    </rPh>
    <rPh sb="4" eb="5">
      <t>にち</t>
    </rPh>
    <phoneticPr fontId="3" type="Hiragana"/>
  </si>
  <si>
    <t>8:00～16:30</t>
  </si>
  <si>
    <t>　12/29～1/3</t>
  </si>
  <si>
    <t>12名</t>
    <rPh sb="2" eb="3">
      <t>めい</t>
    </rPh>
    <phoneticPr fontId="3" type="Hiragana"/>
  </si>
  <si>
    <t>1/1～1/2</t>
  </si>
  <si>
    <t>南房総市千倉町平舘764-1</t>
    <rPh sb="0" eb="1">
      <t>みなみ</t>
    </rPh>
    <rPh sb="1" eb="3">
      <t>ぼうそう</t>
    </rPh>
    <rPh sb="3" eb="4">
      <t>し</t>
    </rPh>
    <rPh sb="4" eb="6">
      <t>ちくら</t>
    </rPh>
    <rPh sb="6" eb="7">
      <t>ちょう</t>
    </rPh>
    <rPh sb="7" eb="9">
      <t>へだて</t>
    </rPh>
    <phoneticPr fontId="3" type="Hiragana"/>
  </si>
  <si>
    <t>6名</t>
    <rPh sb="1" eb="2">
      <t>めい</t>
    </rPh>
    <phoneticPr fontId="3" type="Hiragana"/>
  </si>
  <si>
    <t>0470-47-2021</t>
  </si>
  <si>
    <t>0470-24-1226</t>
  </si>
  <si>
    <t>デイサービスセンターすけっと</t>
    <phoneticPr fontId="3" type="Hiragana"/>
  </si>
  <si>
    <t>299-1902</t>
    <phoneticPr fontId="3" type="Hiragana"/>
  </si>
  <si>
    <t>0470-55-1433</t>
    <phoneticPr fontId="3" type="Hiragana"/>
  </si>
  <si>
    <t>9:15～16:30</t>
    <phoneticPr fontId="3" type="Hiragana"/>
  </si>
  <si>
    <t>デイサービスにじいろ</t>
    <phoneticPr fontId="3" type="Hiragana"/>
  </si>
  <si>
    <t>299-1909</t>
    <phoneticPr fontId="3" type="Hiragana"/>
  </si>
  <si>
    <t>0470-28-5496</t>
    <phoneticPr fontId="3" type="Hiragana"/>
  </si>
  <si>
    <t>8:00～18:00</t>
    <phoneticPr fontId="3" type="Hiragana"/>
  </si>
  <si>
    <t>チヤフルキョウエイ館山事業所</t>
    <rPh sb="9" eb="11">
      <t>たてやま</t>
    </rPh>
    <rPh sb="11" eb="13">
      <t>じぎょう</t>
    </rPh>
    <rPh sb="13" eb="14">
      <t>しょ</t>
    </rPh>
    <phoneticPr fontId="3" type="Hiragana"/>
  </si>
  <si>
    <t>館山市犬石1678-113</t>
    <phoneticPr fontId="3" type="Hiragana"/>
  </si>
  <si>
    <t>館山市笠名5-6</t>
    <rPh sb="3" eb="5">
      <t>かさな</t>
    </rPh>
    <phoneticPr fontId="3" type="Hiragana"/>
  </si>
  <si>
    <t>館山明光苑デイサービスセンター</t>
    <phoneticPr fontId="3" type="Hiragana"/>
  </si>
  <si>
    <t>294-0233</t>
  </si>
  <si>
    <t>館山市大神宮36-7</t>
    <phoneticPr fontId="3" type="Hiragana"/>
  </si>
  <si>
    <t>0470-29-7951</t>
    <phoneticPr fontId="3" type="Hiragana"/>
  </si>
  <si>
    <t>月～金　8:00～18:00
土　8:00～15:00</t>
    <rPh sb="0" eb="1">
      <t>げつ</t>
    </rPh>
    <rPh sb="2" eb="3">
      <t>きん</t>
    </rPh>
    <rPh sb="15" eb="16">
      <t>ど</t>
    </rPh>
    <phoneticPr fontId="3" type="Hiragana"/>
  </si>
  <si>
    <t>館山明光苑ショートステイ</t>
    <phoneticPr fontId="3" type="Hiragana"/>
  </si>
  <si>
    <t>0470-20-7515</t>
  </si>
  <si>
    <t>12/30～1/3</t>
    <phoneticPr fontId="3" type="Hiragana"/>
  </si>
  <si>
    <t>訪問看護ステーションおひさま</t>
    <phoneticPr fontId="3" type="Hiragana"/>
  </si>
  <si>
    <t>294-0051</t>
    <phoneticPr fontId="3" type="Hiragana"/>
  </si>
  <si>
    <t>0470-29-7868</t>
    <phoneticPr fontId="3" type="Hiragana"/>
  </si>
  <si>
    <t>294-0052</t>
    <phoneticPr fontId="3" type="Hiragana"/>
  </si>
  <si>
    <t>8:30～17:30</t>
    <phoneticPr fontId="3" type="Hiragana"/>
  </si>
  <si>
    <t>センターキュア看護小規模多機能型居宅介護事業所</t>
    <rPh sb="7" eb="9">
      <t>かんご</t>
    </rPh>
    <rPh sb="9" eb="12">
      <t>しょうきぼ</t>
    </rPh>
    <rPh sb="12" eb="16">
      <t>たきのうがた</t>
    </rPh>
    <rPh sb="16" eb="18">
      <t>きょたく</t>
    </rPh>
    <rPh sb="18" eb="20">
      <t>かいご</t>
    </rPh>
    <rPh sb="20" eb="22">
      <t>じぎょう</t>
    </rPh>
    <rPh sb="22" eb="23">
      <t>しょ</t>
    </rPh>
    <phoneticPr fontId="3" type="Hiragana"/>
  </si>
  <si>
    <t>館山市亀ケ原751-1</t>
    <phoneticPr fontId="3" type="Hiragana"/>
  </si>
  <si>
    <t>0470-27-2239</t>
    <phoneticPr fontId="3" type="Hiragana"/>
  </si>
  <si>
    <t>月～金</t>
    <phoneticPr fontId="3" type="Hiragana"/>
  </si>
  <si>
    <t>0470-20-4060</t>
    <phoneticPr fontId="3" type="Hiragana"/>
  </si>
  <si>
    <t>館山市亀ヶ原751-1</t>
    <rPh sb="3" eb="6">
      <t>かめがはら</t>
    </rPh>
    <phoneticPr fontId="3" type="Hiragana"/>
  </si>
  <si>
    <t>七浦リハビリテーションセンター</t>
    <rPh sb="0" eb="2">
      <t>ななうら</t>
    </rPh>
    <phoneticPr fontId="3" type="Hiragana"/>
  </si>
  <si>
    <t>295-0026</t>
    <phoneticPr fontId="3" type="Hiragana"/>
  </si>
  <si>
    <t>南房総市千倉町大川638</t>
    <rPh sb="0" eb="4">
      <t>みなみぼうそうし</t>
    </rPh>
    <rPh sb="4" eb="7">
      <t>ちくらまち</t>
    </rPh>
    <rPh sb="7" eb="9">
      <t>おおかわ</t>
    </rPh>
    <phoneticPr fontId="3" type="Hiragana"/>
  </si>
  <si>
    <t>090-5432-0331</t>
    <phoneticPr fontId="3" type="Hiragana"/>
  </si>
  <si>
    <t>中原病院訪問リハビリ</t>
    <rPh sb="0" eb="2">
      <t>なかはら</t>
    </rPh>
    <rPh sb="2" eb="4">
      <t>びょういん</t>
    </rPh>
    <rPh sb="4" eb="6">
      <t>ほうもん</t>
    </rPh>
    <phoneticPr fontId="3" type="Hiragana"/>
  </si>
  <si>
    <t>299-2703</t>
    <phoneticPr fontId="3" type="Hiragana"/>
  </si>
  <si>
    <t>南房総市和田町仁我浦19-1</t>
    <rPh sb="0" eb="10">
      <t>みなみぼうそうしわだちょうにがうら</t>
    </rPh>
    <phoneticPr fontId="3" type="Hiragana"/>
  </si>
  <si>
    <t>0470-47-2021</t>
    <phoneticPr fontId="3" type="Hiragana"/>
  </si>
  <si>
    <t>0470-20-4500</t>
    <phoneticPr fontId="3" type="Hiragana"/>
  </si>
  <si>
    <t>ヤックスデイサービス鋸南</t>
    <rPh sb="10" eb="12">
      <t>きょなん</t>
    </rPh>
    <phoneticPr fontId="3" type="Hiragana"/>
  </si>
  <si>
    <t>0470-28-5514</t>
    <phoneticPr fontId="3" type="Hiragana"/>
  </si>
  <si>
    <t>月～土</t>
    <phoneticPr fontId="3" type="Hiragana"/>
  </si>
  <si>
    <t>299-2115</t>
    <phoneticPr fontId="3" type="Hiragana"/>
  </si>
  <si>
    <t>セントケア南房総</t>
    <phoneticPr fontId="3" type="Hiragana"/>
  </si>
  <si>
    <t>太陽会ケアプランセンターＯＨＡＮＡ</t>
  </si>
  <si>
    <t>館山市正木1314-1</t>
    <phoneticPr fontId="3" type="Hiragana"/>
  </si>
  <si>
    <t>0470-29-5561</t>
  </si>
  <si>
    <t>294-0032</t>
    <phoneticPr fontId="3" type="Hiragana"/>
  </si>
  <si>
    <t xml:space="preserve">館山市下真倉279-1 </t>
    <phoneticPr fontId="3" type="Hiragana"/>
  </si>
  <si>
    <t>セントケア南房総</t>
    <rPh sb="5" eb="8">
      <t>みなみぼうそう</t>
    </rPh>
    <phoneticPr fontId="3" type="Hiragana"/>
  </si>
  <si>
    <t>1/1～1/4</t>
    <phoneticPr fontId="3" type="Hiragana"/>
  </si>
  <si>
    <t>介護老人保健施設　みやぎの郷</t>
    <phoneticPr fontId="3" type="Hiragana"/>
  </si>
  <si>
    <t>小林病院介護医療院</t>
    <rPh sb="0" eb="2">
      <t>コバヤシ</t>
    </rPh>
    <rPh sb="2" eb="4">
      <t>ビョウイン</t>
    </rPh>
    <rPh sb="4" eb="9">
      <t>カイゴイリョウイン</t>
    </rPh>
    <phoneticPr fontId="6"/>
  </si>
  <si>
    <t>居宅介護</t>
    <rPh sb="0" eb="2">
      <t>きょたく</t>
    </rPh>
    <rPh sb="2" eb="4">
      <t>かいご</t>
    </rPh>
    <phoneticPr fontId="8" type="Hiragana"/>
  </si>
  <si>
    <t>月～金</t>
    <rPh sb="0" eb="1">
      <t>げつ</t>
    </rPh>
    <rPh sb="2" eb="3">
      <t>きん</t>
    </rPh>
    <phoneticPr fontId="8" type="Hiragana"/>
  </si>
  <si>
    <t>居宅支援事業所ふく笑らい</t>
    <rPh sb="0" eb="2">
      <t>きょたく</t>
    </rPh>
    <rPh sb="2" eb="4">
      <t>しえん</t>
    </rPh>
    <rPh sb="4" eb="7">
      <t>じぎょうしょ</t>
    </rPh>
    <phoneticPr fontId="8" type="Hiragana"/>
  </si>
  <si>
    <t>鴨川市滑谷46</t>
    <rPh sb="0" eb="3">
      <t>カモガワシ</t>
    </rPh>
    <phoneticPr fontId="8"/>
  </si>
  <si>
    <t>訪問介護</t>
    <rPh sb="0" eb="2">
      <t>ほうもん</t>
    </rPh>
    <rPh sb="2" eb="4">
      <t>かいご</t>
    </rPh>
    <phoneticPr fontId="8" type="Hiragana"/>
  </si>
  <si>
    <t>鴨川市滑谷46</t>
    <rPh sb="0" eb="2">
      <t>かもがわ</t>
    </rPh>
    <rPh sb="2" eb="3">
      <t>し</t>
    </rPh>
    <phoneticPr fontId="8" type="Hiragana"/>
  </si>
  <si>
    <t>鴨川市</t>
    <rPh sb="0" eb="3">
      <t>かもがわし</t>
    </rPh>
    <phoneticPr fontId="8" type="Hiragana"/>
  </si>
  <si>
    <t>月～日</t>
    <rPh sb="0" eb="1">
      <t>げつ</t>
    </rPh>
    <rPh sb="2" eb="3">
      <t>にち</t>
    </rPh>
    <phoneticPr fontId="8" type="Hiragana"/>
  </si>
  <si>
    <t>ニチイケアセンターこみなと</t>
  </si>
  <si>
    <t>04-7096-6255</t>
  </si>
  <si>
    <t>エビハラ病院通所リハビリ</t>
  </si>
  <si>
    <t>月～土</t>
    <rPh sb="0" eb="1">
      <t>げつ</t>
    </rPh>
    <rPh sb="2" eb="3">
      <t>つち</t>
    </rPh>
    <phoneticPr fontId="8" type="Hiragana"/>
  </si>
  <si>
    <t>訪問看護</t>
    <rPh sb="0" eb="2">
      <t>ほうもん</t>
    </rPh>
    <rPh sb="2" eb="4">
      <t>かんご</t>
    </rPh>
    <phoneticPr fontId="8" type="Hiragana"/>
  </si>
  <si>
    <t>299-2226</t>
    <phoneticPr fontId="3" type="Hiragana"/>
  </si>
  <si>
    <t>南房総市市部170-3</t>
  </si>
  <si>
    <t>299-2226</t>
    <phoneticPr fontId="3" type="Hiragana"/>
  </si>
  <si>
    <t>愛ケアサービス</t>
    <rPh sb="0" eb="1">
      <t>アイ</t>
    </rPh>
    <phoneticPr fontId="3"/>
  </si>
  <si>
    <t>299-2226</t>
    <phoneticPr fontId="3" type="Hiragana"/>
  </si>
  <si>
    <t>南房総市市部71－1</t>
    <rPh sb="0" eb="1">
      <t>ミナミ</t>
    </rPh>
    <rPh sb="1" eb="3">
      <t>ボウソウ</t>
    </rPh>
    <rPh sb="3" eb="4">
      <t>シ</t>
    </rPh>
    <rPh sb="4" eb="5">
      <t>イチ</t>
    </rPh>
    <rPh sb="5" eb="6">
      <t>ブ</t>
    </rPh>
    <phoneticPr fontId="3"/>
  </si>
  <si>
    <t>南房総市市部170-3</t>
    <rPh sb="4" eb="6">
      <t>いちぶ</t>
    </rPh>
    <phoneticPr fontId="3" type="Hiragana"/>
  </si>
  <si>
    <t>0470-47-2021</t>
    <phoneticPr fontId="3" type="Hiragana"/>
  </si>
  <si>
    <t>葵の園・岩井海岸訪問リハビリ</t>
    <rPh sb="0" eb="1">
      <t>あおい</t>
    </rPh>
    <rPh sb="2" eb="3">
      <t>その</t>
    </rPh>
    <rPh sb="4" eb="6">
      <t>いわい</t>
    </rPh>
    <rPh sb="6" eb="8">
      <t>かいがん</t>
    </rPh>
    <rPh sb="8" eb="10">
      <t>ほうもん</t>
    </rPh>
    <phoneticPr fontId="3" type="Hiragana"/>
  </si>
  <si>
    <t>299-2216</t>
    <phoneticPr fontId="3" type="Hiragana"/>
  </si>
  <si>
    <t>南房総市久枝1143</t>
    <rPh sb="0" eb="1">
      <t>みなみ</t>
    </rPh>
    <rPh sb="1" eb="3">
      <t>ぼうそう</t>
    </rPh>
    <rPh sb="3" eb="4">
      <t>し</t>
    </rPh>
    <rPh sb="4" eb="6">
      <t>くし</t>
    </rPh>
    <phoneticPr fontId="3" type="Hiragana"/>
  </si>
  <si>
    <t>0470-50-3301</t>
    <phoneticPr fontId="3" type="Hiragana"/>
  </si>
  <si>
    <t>介護老人保健施設　葵の園・南房総</t>
    <rPh sb="0" eb="2">
      <t>かいご</t>
    </rPh>
    <rPh sb="2" eb="4">
      <t>ろうじん</t>
    </rPh>
    <rPh sb="4" eb="6">
      <t>ほけん</t>
    </rPh>
    <rPh sb="6" eb="8">
      <t>しせつ</t>
    </rPh>
    <rPh sb="9" eb="10">
      <t>あおい</t>
    </rPh>
    <rPh sb="11" eb="12">
      <t>その</t>
    </rPh>
    <rPh sb="13" eb="14">
      <t>みなみ</t>
    </rPh>
    <rPh sb="14" eb="16">
      <t>ぼうそう</t>
    </rPh>
    <phoneticPr fontId="3" type="Hiragana"/>
  </si>
  <si>
    <t>299-2216</t>
    <phoneticPr fontId="3" type="Hiragana"/>
  </si>
  <si>
    <t>南房総市久枝1140</t>
    <rPh sb="0" eb="1">
      <t>みなみ</t>
    </rPh>
    <rPh sb="1" eb="3">
      <t>ぼうそう</t>
    </rPh>
    <rPh sb="3" eb="4">
      <t>し</t>
    </rPh>
    <rPh sb="4" eb="6">
      <t>くし</t>
    </rPh>
    <phoneticPr fontId="3" type="Hiragana"/>
  </si>
  <si>
    <t>0470-50-3301</t>
    <phoneticPr fontId="3" type="Hiragana"/>
  </si>
  <si>
    <t>090-2760-4566</t>
    <phoneticPr fontId="3" type="Hiragana"/>
  </si>
  <si>
    <t>月～土</t>
    <phoneticPr fontId="3" type="Hiragana"/>
  </si>
  <si>
    <t>8:30～17:30</t>
    <phoneticPr fontId="3" type="Hiragana"/>
  </si>
  <si>
    <t>月～水・金～日</t>
    <rPh sb="0" eb="1">
      <t>つき</t>
    </rPh>
    <rPh sb="2" eb="3">
      <t>みず</t>
    </rPh>
    <rPh sb="4" eb="5">
      <t>きん</t>
    </rPh>
    <rPh sb="6" eb="7">
      <t>にち</t>
    </rPh>
    <phoneticPr fontId="3" type="Hiragana"/>
  </si>
  <si>
    <t>エビハラ在宅介護支援センター嶺岡</t>
    <rPh sb="14" eb="15">
      <t>ミネ</t>
    </rPh>
    <rPh sb="15" eb="16">
      <t>オカ</t>
    </rPh>
    <phoneticPr fontId="8"/>
  </si>
  <si>
    <t>鴨川市太海630-10</t>
    <rPh sb="0" eb="2">
      <t>カモガワ</t>
    </rPh>
    <rPh sb="2" eb="3">
      <t>シ</t>
    </rPh>
    <phoneticPr fontId="8"/>
  </si>
  <si>
    <t>鴨川市横渚880</t>
    <rPh sb="0" eb="3">
      <t>カモガワシ</t>
    </rPh>
    <phoneticPr fontId="8"/>
  </si>
  <si>
    <t>鴨川市東町929</t>
    <rPh sb="0" eb="2">
      <t>カモガワ</t>
    </rPh>
    <rPh sb="2" eb="3">
      <t>シ</t>
    </rPh>
    <phoneticPr fontId="8"/>
  </si>
  <si>
    <t>鴨川市国保ケアプランサービス</t>
    <rPh sb="0" eb="3">
      <t>カモガワシ</t>
    </rPh>
    <rPh sb="3" eb="5">
      <t>コクホ</t>
    </rPh>
    <phoneticPr fontId="8"/>
  </si>
  <si>
    <t>鴨川市宮山233</t>
    <rPh sb="0" eb="2">
      <t>カモガワ</t>
    </rPh>
    <rPh sb="2" eb="3">
      <t>シ</t>
    </rPh>
    <phoneticPr fontId="8"/>
  </si>
  <si>
    <t>鴨川市大幡1375</t>
    <rPh sb="0" eb="2">
      <t>カモガワ</t>
    </rPh>
    <rPh sb="2" eb="3">
      <t>シ</t>
    </rPh>
    <phoneticPr fontId="8"/>
  </si>
  <si>
    <t>鴨川市天津3466</t>
    <rPh sb="0" eb="2">
      <t>カモガワ</t>
    </rPh>
    <rPh sb="2" eb="3">
      <t>シ</t>
    </rPh>
    <phoneticPr fontId="8"/>
  </si>
  <si>
    <t>鴨川市広場1665</t>
    <rPh sb="0" eb="2">
      <t>カモガワ</t>
    </rPh>
    <rPh sb="2" eb="3">
      <t>シ</t>
    </rPh>
    <phoneticPr fontId="8"/>
  </si>
  <si>
    <t>鴨川市八色887-1</t>
    <rPh sb="0" eb="2">
      <t>カモガワ</t>
    </rPh>
    <rPh sb="2" eb="3">
      <t>シ</t>
    </rPh>
    <phoneticPr fontId="8"/>
  </si>
  <si>
    <t>鴨川市池田98</t>
    <rPh sb="0" eb="2">
      <t>カモガワ</t>
    </rPh>
    <rPh sb="2" eb="3">
      <t>シ</t>
    </rPh>
    <phoneticPr fontId="8"/>
  </si>
  <si>
    <t>9:00〜17:00</t>
  </si>
  <si>
    <t>ケアプランサービスくらし屋</t>
    <rPh sb="12" eb="13">
      <t>や</t>
    </rPh>
    <phoneticPr fontId="8" type="Hiragana"/>
  </si>
  <si>
    <t>鴨川市八色439-1</t>
    <rPh sb="0" eb="2">
      <t>カモガワ</t>
    </rPh>
    <rPh sb="2" eb="3">
      <t>シ</t>
    </rPh>
    <phoneticPr fontId="8"/>
  </si>
  <si>
    <t>鴨川市太海630-10</t>
    <rPh sb="0" eb="2">
      <t>かもがわ</t>
    </rPh>
    <rPh sb="2" eb="3">
      <t>し</t>
    </rPh>
    <phoneticPr fontId="8" type="Hiragana"/>
  </si>
  <si>
    <t>年末年始</t>
    <rPh sb="0" eb="2">
      <t>ねんまつ</t>
    </rPh>
    <rPh sb="2" eb="4">
      <t>ねんし</t>
    </rPh>
    <phoneticPr fontId="8" type="Hiragana"/>
  </si>
  <si>
    <t>鴨川市東町929</t>
    <rPh sb="0" eb="2">
      <t>かもがわ</t>
    </rPh>
    <rPh sb="2" eb="3">
      <t>し</t>
    </rPh>
    <phoneticPr fontId="8" type="Hiragana"/>
  </si>
  <si>
    <t>鴨川市広場1001-1</t>
    <rPh sb="0" eb="2">
      <t>かもがわ</t>
    </rPh>
    <rPh sb="2" eb="3">
      <t>し</t>
    </rPh>
    <phoneticPr fontId="8" type="Hiragana"/>
  </si>
  <si>
    <t>鴨川市八色429</t>
    <rPh sb="0" eb="2">
      <t>かもがわ</t>
    </rPh>
    <rPh sb="2" eb="3">
      <t>し</t>
    </rPh>
    <phoneticPr fontId="8" type="Hiragana"/>
  </si>
  <si>
    <t>04-7094-4365</t>
    <phoneticPr fontId="8" type="Hiragana"/>
  </si>
  <si>
    <t>8:30～19:30</t>
  </si>
  <si>
    <t>鴨川市池田98</t>
    <rPh sb="0" eb="2">
      <t>かもがわ</t>
    </rPh>
    <rPh sb="2" eb="3">
      <t>し</t>
    </rPh>
    <phoneticPr fontId="8" type="Hiragana"/>
  </si>
  <si>
    <t>(有)ライフサポート鯛の浦</t>
    <rPh sb="1" eb="2">
      <t>たもつ</t>
    </rPh>
    <rPh sb="10" eb="11">
      <t>たい</t>
    </rPh>
    <rPh sb="12" eb="13">
      <t>うら</t>
    </rPh>
    <phoneticPr fontId="8" type="Hiragana"/>
  </si>
  <si>
    <t>鴨川市横渚839</t>
    <rPh sb="0" eb="2">
      <t>かもがわ</t>
    </rPh>
    <rPh sb="2" eb="3">
      <t>し</t>
    </rPh>
    <phoneticPr fontId="8" type="Hiragana"/>
  </si>
  <si>
    <t>鴨川市内浦404-8</t>
    <rPh sb="0" eb="2">
      <t>カモガワ</t>
    </rPh>
    <rPh sb="2" eb="3">
      <t>シ</t>
    </rPh>
    <phoneticPr fontId="8"/>
  </si>
  <si>
    <t>ヘルパーステーションゆうらく</t>
  </si>
  <si>
    <t>296-0014</t>
  </si>
  <si>
    <t>鴨川市太尾370-6太尾ハイツC棟101</t>
    <rPh sb="0" eb="3">
      <t>かもがわし</t>
    </rPh>
    <rPh sb="3" eb="5">
      <t>ふとお</t>
    </rPh>
    <rPh sb="10" eb="12">
      <t>たお</t>
    </rPh>
    <rPh sb="16" eb="17">
      <t>とう</t>
    </rPh>
    <phoneticPr fontId="8" type="Hiragana"/>
  </si>
  <si>
    <t>04-706-7171</t>
  </si>
  <si>
    <t>鴨川市天津3466</t>
    <rPh sb="0" eb="2">
      <t>かもがわ</t>
    </rPh>
    <rPh sb="2" eb="3">
      <t>し</t>
    </rPh>
    <phoneticPr fontId="8" type="Hiragana"/>
  </si>
  <si>
    <t>デイサービスセンターゆうらく</t>
  </si>
  <si>
    <t>296-0105</t>
  </si>
  <si>
    <t>04-7096-5551</t>
  </si>
  <si>
    <t>福祉用具</t>
    <rPh sb="0" eb="2">
      <t>ふくし</t>
    </rPh>
    <rPh sb="2" eb="4">
      <t>ようぐ</t>
    </rPh>
    <phoneticPr fontId="8" type="Hiragana"/>
  </si>
  <si>
    <t>鴨川市花房46-1</t>
    <rPh sb="0" eb="2">
      <t>かもがわ</t>
    </rPh>
    <rPh sb="2" eb="3">
      <t>し</t>
    </rPh>
    <phoneticPr fontId="8" type="Hiragana"/>
  </si>
  <si>
    <t>チヤフルキョウエイ鴨川事業所</t>
    <rPh sb="11" eb="14">
      <t>じぎょうしょ</t>
    </rPh>
    <phoneticPr fontId="8" type="Hiragana"/>
  </si>
  <si>
    <t>12/29～1/3</t>
    <phoneticPr fontId="8" type="Hiragana"/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</si>
  <si>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8" type="Hiragana"/>
  </si>
  <si>
    <t>ナーシングヴィラハートフル鴨川</t>
    <rPh sb="13" eb="15">
      <t>かもがわ</t>
    </rPh>
    <phoneticPr fontId="8" type="Hiragana"/>
  </si>
  <si>
    <t>鴨川市太海630-1</t>
    <rPh sb="0" eb="2">
      <t>かもがわ</t>
    </rPh>
    <rPh sb="2" eb="3">
      <t>し</t>
    </rPh>
    <phoneticPr fontId="8" type="Hiragana"/>
  </si>
  <si>
    <t>鴨川市大幡1222-1</t>
    <rPh sb="0" eb="2">
      <t>かもがわ</t>
    </rPh>
    <rPh sb="2" eb="3">
      <t>し</t>
    </rPh>
    <phoneticPr fontId="8" type="Hiragana"/>
  </si>
  <si>
    <t>短期入所療養介護</t>
    <rPh sb="0" eb="2">
      <t>たんき</t>
    </rPh>
    <rPh sb="2" eb="4">
      <t>にゅうしょ</t>
    </rPh>
    <rPh sb="4" eb="6">
      <t>りょうよう</t>
    </rPh>
    <rPh sb="6" eb="8">
      <t>かいご</t>
    </rPh>
    <phoneticPr fontId="8" type="Hiragana"/>
  </si>
  <si>
    <t>鴨川市西町1011-1</t>
    <rPh sb="0" eb="2">
      <t>かもがわ</t>
    </rPh>
    <rPh sb="2" eb="3">
      <t>し</t>
    </rPh>
    <phoneticPr fontId="8" type="Hiragana"/>
  </si>
  <si>
    <t>東条病院介護医療院</t>
    <rPh sb="0" eb="2">
      <t>とうじょう</t>
    </rPh>
    <rPh sb="2" eb="4">
      <t>びょういん</t>
    </rPh>
    <rPh sb="4" eb="6">
      <t>かいご</t>
    </rPh>
    <rPh sb="6" eb="8">
      <t>いりょう</t>
    </rPh>
    <rPh sb="8" eb="9">
      <t>いん</t>
    </rPh>
    <phoneticPr fontId="8" type="Hiragana"/>
  </si>
  <si>
    <t>鴨川市広場1615</t>
    <rPh sb="0" eb="2">
      <t>かもがわ</t>
    </rPh>
    <rPh sb="2" eb="3">
      <t>し</t>
    </rPh>
    <rPh sb="3" eb="5">
      <t>ひろば</t>
    </rPh>
    <phoneticPr fontId="8" type="Hiragana"/>
  </si>
  <si>
    <t>鴨川市太海1869-2</t>
    <rPh sb="0" eb="2">
      <t>かもがわ</t>
    </rPh>
    <rPh sb="2" eb="3">
      <t>し</t>
    </rPh>
    <phoneticPr fontId="8" type="Hiragana"/>
  </si>
  <si>
    <t>鴨川市古畑386-1</t>
    <rPh sb="0" eb="2">
      <t>かもがわ</t>
    </rPh>
    <rPh sb="2" eb="3">
      <t>し</t>
    </rPh>
    <rPh sb="3" eb="4">
      <t>ふる</t>
    </rPh>
    <rPh sb="4" eb="5">
      <t>はた</t>
    </rPh>
    <phoneticPr fontId="8" type="Hiragana"/>
  </si>
  <si>
    <t>鴨川市太海1832-19</t>
    <rPh sb="0" eb="2">
      <t>かもがわ</t>
    </rPh>
    <rPh sb="2" eb="3">
      <t>し</t>
    </rPh>
    <phoneticPr fontId="8" type="Hiragana"/>
  </si>
  <si>
    <t>めぐみの里デイサービス</t>
  </si>
  <si>
    <t>認知症対応型通所介護</t>
    <rPh sb="0" eb="2">
      <t>にんち</t>
    </rPh>
    <rPh sb="2" eb="3">
      <t>しょう</t>
    </rPh>
    <rPh sb="3" eb="6">
      <t>たいおうがた</t>
    </rPh>
    <rPh sb="6" eb="8">
      <t>つうしょ</t>
    </rPh>
    <rPh sb="8" eb="10">
      <t>かいご</t>
    </rPh>
    <phoneticPr fontId="8" type="Hiragana"/>
  </si>
  <si>
    <t>鴨川市横渚876-2</t>
    <rPh sb="0" eb="2">
      <t>かもがわ</t>
    </rPh>
    <rPh sb="2" eb="3">
      <t>し</t>
    </rPh>
    <rPh sb="3" eb="5">
      <t>よこすか</t>
    </rPh>
    <phoneticPr fontId="8" type="Hiragana"/>
  </si>
  <si>
    <t>みのりの家居宅介護支援事業所</t>
    <rPh sb="4" eb="5">
      <t>イエ</t>
    </rPh>
    <rPh sb="5" eb="14">
      <t>キョタクカイゴシエンジギョウショ</t>
    </rPh>
    <phoneticPr fontId="3"/>
  </si>
  <si>
    <t>ファミリアぜんべや</t>
  </si>
  <si>
    <t>0470-28-5545</t>
  </si>
  <si>
    <t>ホームケアサポートまきの実</t>
  </si>
  <si>
    <t>0470-28-4013</t>
  </si>
  <si>
    <t>8:30～17:30</t>
    <phoneticPr fontId="3" type="Hiragana"/>
  </si>
  <si>
    <t>リハリハ館山</t>
  </si>
  <si>
    <t>294-0052</t>
  </si>
  <si>
    <t>館山市亀ケ原65</t>
    <phoneticPr fontId="3" type="Hiragana"/>
  </si>
  <si>
    <t>0470-29-7827</t>
  </si>
  <si>
    <t>8:00～17:00</t>
    <phoneticPr fontId="3" type="Hiragana"/>
  </si>
  <si>
    <t>館山市沼1623-1</t>
    <phoneticPr fontId="3" type="Hiragana"/>
  </si>
  <si>
    <t>0470-29-5210</t>
    <phoneticPr fontId="3" type="Hiragana"/>
  </si>
  <si>
    <t>294-0045</t>
    <phoneticPr fontId="3" type="Hiragana"/>
  </si>
  <si>
    <t>館山市北条2151-1</t>
    <phoneticPr fontId="3" type="Hiragana"/>
  </si>
  <si>
    <t>8:00～17:30</t>
    <phoneticPr fontId="3" type="Hiragana"/>
  </si>
  <si>
    <t>館山病院訪問ﾘﾊﾋﾞﾘﾃｰｼｮﾝ</t>
    <rPh sb="4" eb="6">
      <t>ホウモン</t>
    </rPh>
    <phoneticPr fontId="3"/>
  </si>
  <si>
    <t>館山市北条520-1</t>
    <rPh sb="2" eb="3">
      <t>し</t>
    </rPh>
    <rPh sb="3" eb="5">
      <t>ほうじょう</t>
    </rPh>
    <phoneticPr fontId="3" type="Hiragana"/>
  </si>
  <si>
    <t>館山病院通所リハビリテーション</t>
    <rPh sb="0" eb="4">
      <t>たてやまびょういん</t>
    </rPh>
    <rPh sb="4" eb="6">
      <t>つうしょ</t>
    </rPh>
    <phoneticPr fontId="3" type="Hiragana"/>
  </si>
  <si>
    <t>館山市北条520-1</t>
    <rPh sb="3" eb="5">
      <t>ほうじょう</t>
    </rPh>
    <phoneticPr fontId="3" type="Hiragana"/>
  </si>
  <si>
    <t>訪問看護ステーション正観</t>
    <rPh sb="10" eb="12">
      <t>せいかん</t>
    </rPh>
    <phoneticPr fontId="3" type="Hiragana"/>
  </si>
  <si>
    <t>館山市下真倉368-2</t>
    <rPh sb="3" eb="6">
      <t>しもさなぐら</t>
    </rPh>
    <phoneticPr fontId="3" type="Hiragana"/>
  </si>
  <si>
    <t>0470-29-7117</t>
  </si>
  <si>
    <t>リハビリサロン憩</t>
    <rPh sb="7" eb="8">
      <t>いこい</t>
    </rPh>
    <phoneticPr fontId="3" type="Hiragana"/>
  </si>
  <si>
    <t>294-0011</t>
  </si>
  <si>
    <t>館山市二子3-1</t>
    <rPh sb="0" eb="3">
      <t>たてやまし</t>
    </rPh>
    <rPh sb="3" eb="5">
      <t>ふたご</t>
    </rPh>
    <phoneticPr fontId="3" type="Hiragana"/>
  </si>
  <si>
    <t>0470-29-3881</t>
  </si>
  <si>
    <t>デイサービスこはる日和</t>
    <rPh sb="9" eb="11">
      <t>ひより</t>
    </rPh>
    <phoneticPr fontId="3" type="Hiragana"/>
  </si>
  <si>
    <t>館山市船形297-15</t>
    <rPh sb="0" eb="3">
      <t>たてやまし</t>
    </rPh>
    <rPh sb="3" eb="5">
      <t>ふなかた</t>
    </rPh>
    <phoneticPr fontId="3" type="Hiragana"/>
  </si>
  <si>
    <t>0470-29-3830</t>
  </si>
  <si>
    <t>デイサービスなないろ</t>
  </si>
  <si>
    <t>館山市長須賀214-9</t>
  </si>
  <si>
    <t>0470-29-3740</t>
  </si>
  <si>
    <t>館山市地域包括支援センターことぶき</t>
  </si>
  <si>
    <t>館山市船形947-1</t>
    <rPh sb="3" eb="5">
      <t>ふなかた</t>
    </rPh>
    <phoneticPr fontId="3" type="Hiragana"/>
  </si>
  <si>
    <t>0470-27-3827</t>
  </si>
  <si>
    <t>0470-20-4080</t>
  </si>
  <si>
    <t>介護老人保健施設　光栄館</t>
    <rPh sb="0" eb="2">
      <t>かいご</t>
    </rPh>
    <rPh sb="2" eb="4">
      <t>ろうじん</t>
    </rPh>
    <rPh sb="4" eb="6">
      <t>ほけん</t>
    </rPh>
    <rPh sb="6" eb="8">
      <t>しせつ</t>
    </rPh>
    <rPh sb="9" eb="10">
      <t>ひかり</t>
    </rPh>
    <rPh sb="10" eb="11">
      <t>さかえ</t>
    </rPh>
    <rPh sb="11" eb="12">
      <t>かん</t>
    </rPh>
    <phoneticPr fontId="3" type="Hiragana"/>
  </si>
  <si>
    <t>南房総市谷向166-1</t>
    <rPh sb="0" eb="4">
      <t>みなみぼうそうし</t>
    </rPh>
    <rPh sb="4" eb="6">
      <t>やむかい</t>
    </rPh>
    <phoneticPr fontId="3" type="Hiragana"/>
  </si>
  <si>
    <t>南房総市本織40-1</t>
  </si>
  <si>
    <t>介護老人保健施設　光栄館</t>
    <rPh sb="0" eb="2">
      <t>かいご</t>
    </rPh>
    <rPh sb="2" eb="4">
      <t>ろうじん</t>
    </rPh>
    <rPh sb="4" eb="6">
      <t>ほけん</t>
    </rPh>
    <rPh sb="6" eb="8">
      <t>しせつ</t>
    </rPh>
    <rPh sb="9" eb="10">
      <t>ひか</t>
    </rPh>
    <rPh sb="10" eb="11">
      <t>さかえ</t>
    </rPh>
    <rPh sb="11" eb="12">
      <t>かん</t>
    </rPh>
    <phoneticPr fontId="3" type="Hiragana"/>
  </si>
  <si>
    <t>南房総市谷向166-1</t>
    <rPh sb="0" eb="1">
      <t>みなみ</t>
    </rPh>
    <rPh sb="1" eb="3">
      <t>ぼうそう</t>
    </rPh>
    <rPh sb="3" eb="4">
      <t>し</t>
    </rPh>
    <rPh sb="4" eb="5">
      <t>たに</t>
    </rPh>
    <rPh sb="5" eb="6">
      <t>むかい</t>
    </rPh>
    <phoneticPr fontId="3" type="Hiragana"/>
  </si>
  <si>
    <t>デイサービス優愛</t>
    <rPh sb="6" eb="7">
      <t>やさ</t>
    </rPh>
    <rPh sb="7" eb="8">
      <t>あい</t>
    </rPh>
    <phoneticPr fontId="3" type="Hiragana"/>
  </si>
  <si>
    <t>月～金</t>
  </si>
  <si>
    <t>080-9386-0951</t>
  </si>
  <si>
    <t>訪問介護</t>
  </si>
  <si>
    <t>鴨川市滑谷46</t>
  </si>
  <si>
    <t>鴨川市</t>
  </si>
  <si>
    <t>鴨川市八色887-1</t>
  </si>
  <si>
    <t>訪問介護事業所四方木くらぶ</t>
  </si>
  <si>
    <t>鴨川市四方木394-1</t>
  </si>
  <si>
    <t>通所介護</t>
  </si>
  <si>
    <t>鴨川市天津2922-2</t>
  </si>
  <si>
    <t>鴨川市八色924-4</t>
  </si>
  <si>
    <t>通所介護事業所四方木くらぶ</t>
  </si>
  <si>
    <t>月～金･日</t>
  </si>
  <si>
    <t>鴨川市成川5-1</t>
  </si>
  <si>
    <t>鴨川市宮山1707</t>
  </si>
  <si>
    <t>通所リハビリ</t>
  </si>
  <si>
    <t>04-7092-3557</t>
  </si>
  <si>
    <t>訪問看護</t>
  </si>
  <si>
    <t>複合型サービス事業所フローラ</t>
  </si>
  <si>
    <t>地域包括支援センター</t>
  </si>
  <si>
    <t>鴨川市福祉総合相談センター・長狭</t>
  </si>
  <si>
    <t>04-7096-5711</t>
  </si>
  <si>
    <t>定期巡回・随時対応型訪問介護看護</t>
    <rPh sb="0" eb="2">
      <t>ていき</t>
    </rPh>
    <rPh sb="2" eb="4">
      <t>じゅんかい</t>
    </rPh>
    <rPh sb="5" eb="7">
      <t>ずいじ</t>
    </rPh>
    <rPh sb="7" eb="10">
      <t>たいおうがた</t>
    </rPh>
    <rPh sb="10" eb="12">
      <t>ほうもん</t>
    </rPh>
    <rPh sb="12" eb="14">
      <t>かいご</t>
    </rPh>
    <rPh sb="14" eb="16">
      <t>かんご</t>
    </rPh>
    <phoneticPr fontId="3" type="Hiragana"/>
  </si>
  <si>
    <t>鴨川市西町1011-1</t>
    <rPh sb="0" eb="3">
      <t>かもがわし</t>
    </rPh>
    <rPh sb="3" eb="4">
      <t>にし</t>
    </rPh>
    <rPh sb="4" eb="5">
      <t>まち</t>
    </rPh>
    <phoneticPr fontId="3" type="Hiragana"/>
  </si>
  <si>
    <t>居宅介護</t>
    <rPh sb="0" eb="4">
      <t>きょたくかいご</t>
    </rPh>
    <phoneticPr fontId="3" type="Hiragana"/>
  </si>
  <si>
    <t>294-0033</t>
    <phoneticPr fontId="3" type="Hiragana"/>
  </si>
  <si>
    <t>0470-22-1315</t>
    <phoneticPr fontId="3" type="Hiragana"/>
  </si>
  <si>
    <t>1/1～1/2</t>
    <phoneticPr fontId="3" type="Hiragana"/>
  </si>
  <si>
    <t>12/29～1/3</t>
    <phoneticPr fontId="3" type="Hiragana"/>
  </si>
  <si>
    <t>居宅介護支援事業所　燦燦</t>
    <rPh sb="0" eb="9">
      <t>きょたくかいごしえんじぎょうしょ</t>
    </rPh>
    <rPh sb="10" eb="12">
      <t>さんさん</t>
    </rPh>
    <phoneticPr fontId="3" type="Hiragana"/>
  </si>
  <si>
    <t>294-0025</t>
    <phoneticPr fontId="3" type="Hiragana"/>
  </si>
  <si>
    <t>0470-28-5537</t>
    <phoneticPr fontId="3" type="Hiragana"/>
  </si>
  <si>
    <t xml:space="preserve">294-0045
</t>
    <phoneticPr fontId="3" type="Hiragana"/>
  </si>
  <si>
    <t>0470-24-7310</t>
    <phoneticPr fontId="3" type="Hiragana"/>
  </si>
  <si>
    <t>294-0011</t>
    <phoneticPr fontId="3" type="Hiragana"/>
  </si>
  <si>
    <t>館山市二子385-1</t>
    <rPh sb="0" eb="3">
      <t>たてやまし</t>
    </rPh>
    <rPh sb="3" eb="5">
      <t>ふたご</t>
    </rPh>
    <phoneticPr fontId="3" type="Hiragana"/>
  </si>
  <si>
    <t>0470-29-3927</t>
    <phoneticPr fontId="3" type="Hiragana"/>
  </si>
  <si>
    <t>デイサービスゆるりら</t>
    <phoneticPr fontId="3" type="Hiragana"/>
  </si>
  <si>
    <t>294-0037</t>
    <phoneticPr fontId="3" type="Hiragana"/>
  </si>
  <si>
    <t>館山市長須賀214-6</t>
    <phoneticPr fontId="3" type="Hiragana"/>
  </si>
  <si>
    <t>0470-29-3557</t>
    <phoneticPr fontId="3" type="Hiragana"/>
  </si>
  <si>
    <t>さくら北条</t>
    <rPh sb="3" eb="5">
      <t>ほうじょう</t>
    </rPh>
    <phoneticPr fontId="3" type="Hiragana"/>
  </si>
  <si>
    <t>294-0045</t>
    <phoneticPr fontId="3" type="Hiragana"/>
  </si>
  <si>
    <t>館山市北条1090-3</t>
    <rPh sb="0" eb="5">
      <t>たてやましほうじょう</t>
    </rPh>
    <phoneticPr fontId="3" type="Hiragana"/>
  </si>
  <si>
    <t>0470-22-7388</t>
    <phoneticPr fontId="3" type="Hiragana"/>
  </si>
  <si>
    <t>セントケアりまいん南房総</t>
    <phoneticPr fontId="3" type="Hiragana"/>
  </si>
  <si>
    <t>0470-27-6060</t>
    <phoneticPr fontId="3" type="Hiragana"/>
  </si>
  <si>
    <t>訪問介護</t>
    <phoneticPr fontId="3" type="Hiragana"/>
  </si>
  <si>
    <t>訪問看護ステーションゆとリハ</t>
    <rPh sb="0" eb="2">
      <t xml:space="preserve">ほうもんあｋんご </t>
    </rPh>
    <rPh sb="2" eb="4">
      <t xml:space="preserve">かんご </t>
    </rPh>
    <phoneticPr fontId="3" type="Hiragana"/>
  </si>
  <si>
    <t>294-0018</t>
    <phoneticPr fontId="3" type="Hiragana"/>
  </si>
  <si>
    <t>館山市国分911-1
館山バレー04号室</t>
    <rPh sb="0" eb="3">
      <t xml:space="preserve">たてやまし </t>
    </rPh>
    <rPh sb="3" eb="5">
      <t xml:space="preserve">こくぶ </t>
    </rPh>
    <rPh sb="10" eb="12">
      <t xml:space="preserve">たてやま </t>
    </rPh>
    <rPh sb="17" eb="18">
      <t xml:space="preserve">ごうじつ </t>
    </rPh>
    <rPh sb="18" eb="19">
      <t xml:space="preserve">しつ </t>
    </rPh>
    <phoneticPr fontId="3" type="Hiragana"/>
  </si>
  <si>
    <t>0470-29-3553</t>
    <phoneticPr fontId="3" type="Hiragana"/>
  </si>
  <si>
    <t>鴨川市内浦56-1</t>
    <rPh sb="0" eb="2">
      <t>カモガワ</t>
    </rPh>
    <rPh sb="2" eb="3">
      <t>シ</t>
    </rPh>
    <phoneticPr fontId="8"/>
  </si>
  <si>
    <t>04-7099-6073</t>
    <phoneticPr fontId="3" type="Hiragana"/>
  </si>
  <si>
    <t>04-7099-6073</t>
    <phoneticPr fontId="3" type="Hiragana"/>
  </si>
  <si>
    <t>千の風・清澄デイサービス</t>
    <phoneticPr fontId="3" type="Hiragana"/>
  </si>
  <si>
    <t>デイサービス遊遊</t>
    <rPh sb="6" eb="7">
      <t>ゆ</t>
    </rPh>
    <rPh sb="7" eb="8">
      <t>あそ</t>
    </rPh>
    <phoneticPr fontId="3" type="Hiragana"/>
  </si>
  <si>
    <t>12/30～1/3</t>
    <phoneticPr fontId="3" type="Hiragana"/>
  </si>
  <si>
    <t>鴨川市滑谷65-1</t>
    <phoneticPr fontId="3" type="Hiragana"/>
  </si>
  <si>
    <t>鴨川市立国保病院</t>
    <rPh sb="0" eb="2">
      <t>かもがわ</t>
    </rPh>
    <rPh sb="2" eb="4">
      <t>しりつ</t>
    </rPh>
    <rPh sb="4" eb="6">
      <t>こくほ</t>
    </rPh>
    <rPh sb="6" eb="8">
      <t>びょういん</t>
    </rPh>
    <phoneticPr fontId="3" type="Hiragana"/>
  </si>
  <si>
    <t>04-7093-7711</t>
    <phoneticPr fontId="3" type="Hiragana"/>
  </si>
  <si>
    <t>ケアサポートセンターMOANA</t>
    <phoneticPr fontId="3" type="Hiragana"/>
  </si>
  <si>
    <t>296-0043</t>
    <phoneticPr fontId="3" type="Hiragana"/>
  </si>
  <si>
    <t>090-8132-5558</t>
    <phoneticPr fontId="3" type="Hiragana"/>
  </si>
  <si>
    <t>鴨川市天津163-1</t>
    <rPh sb="0" eb="3">
      <t>カモガワシ</t>
    </rPh>
    <rPh sb="3" eb="5">
      <t>アマツ</t>
    </rPh>
    <phoneticPr fontId="3"/>
  </si>
  <si>
    <t>295-0012</t>
    <phoneticPr fontId="3" type="Hiragana"/>
  </si>
  <si>
    <t>南房総市千倉町南朝夷1661</t>
    <rPh sb="7" eb="8">
      <t>みなみ</t>
    </rPh>
    <rPh sb="8" eb="10">
      <t>あさい</t>
    </rPh>
    <phoneticPr fontId="3" type="Hiragana"/>
  </si>
  <si>
    <t>南房総市千倉町南朝夷1661</t>
    <rPh sb="7" eb="10">
      <t>みなみあさい</t>
    </rPh>
    <phoneticPr fontId="3" type="Hiragana"/>
  </si>
  <si>
    <t>295-0012</t>
    <phoneticPr fontId="3" type="Hiragana"/>
  </si>
  <si>
    <t>よつば訪問看護ステーション</t>
    <rPh sb="3" eb="5">
      <t>ほうもん</t>
    </rPh>
    <phoneticPr fontId="3" type="Hiragana"/>
  </si>
  <si>
    <t>299-2223</t>
  </si>
  <si>
    <t>南房総市高崎1288-2</t>
    <phoneticPr fontId="3" type="Hiragana"/>
  </si>
  <si>
    <t>0470-29-3515</t>
    <phoneticPr fontId="3" type="Hiragana"/>
  </si>
  <si>
    <t>南房総市千倉町大貫５９０－１</t>
    <rPh sb="0" eb="4">
      <t>みなみぼうそうし</t>
    </rPh>
    <rPh sb="4" eb="7">
      <t>ちくらまち</t>
    </rPh>
    <rPh sb="7" eb="9">
      <t>おおぬき</t>
    </rPh>
    <phoneticPr fontId="3" type="Hiragana"/>
  </si>
  <si>
    <t>0470-44-1883</t>
    <phoneticPr fontId="3" type="Hiragana"/>
  </si>
  <si>
    <t>0470-44-6600</t>
    <phoneticPr fontId="3" type="Hiragana"/>
  </si>
  <si>
    <t>看護小規模多機能にこにこ(笑笑)</t>
    <rPh sb="0" eb="8">
      <t>かんごしょうきぼたきのう</t>
    </rPh>
    <rPh sb="13" eb="15">
      <t>わらわら</t>
    </rPh>
    <phoneticPr fontId="3" type="Hiragana"/>
  </si>
  <si>
    <t>南房総市千倉町南朝夷1661</t>
    <rPh sb="0" eb="10">
      <t>みなみぼうそうしちくらまちみなみあさい</t>
    </rPh>
    <phoneticPr fontId="3" type="Hiragana"/>
  </si>
  <si>
    <t>0470-40-1411</t>
    <phoneticPr fontId="3" type="Hiragana"/>
  </si>
  <si>
    <t>館山市/南房総市</t>
    <rPh sb="0" eb="3">
      <t>たてやまし</t>
    </rPh>
    <rPh sb="4" eb="8">
      <t>みなみぼうそうし</t>
    </rPh>
    <phoneticPr fontId="3" type="Hiragana"/>
  </si>
  <si>
    <t>館山市/南房総市/鋸南町</t>
    <rPh sb="0" eb="3">
      <t>たてやまし</t>
    </rPh>
    <rPh sb="4" eb="8">
      <t>みなみぼうそうし</t>
    </rPh>
    <rPh sb="9" eb="12">
      <t>きょなんまち</t>
    </rPh>
    <phoneticPr fontId="3" type="Hiragana"/>
  </si>
  <si>
    <t>館山市/南房総市/鋸南町/鴨川市</t>
    <rPh sb="0" eb="3">
      <t>たてやまし</t>
    </rPh>
    <rPh sb="4" eb="8">
      <t>みなみぼうそうし</t>
    </rPh>
    <rPh sb="9" eb="12">
      <t>きょなんまち</t>
    </rPh>
    <rPh sb="13" eb="16">
      <t>かもがわし</t>
    </rPh>
    <phoneticPr fontId="3" type="Hiragana"/>
  </si>
  <si>
    <t>館山市/南房総市</t>
    <rPh sb="4" eb="8">
      <t>みなみぼうそうし</t>
    </rPh>
    <phoneticPr fontId="3" type="Hiragana"/>
  </si>
  <si>
    <t>鴨川市/南房総市</t>
    <rPh sb="0" eb="3">
      <t>かもがわし</t>
    </rPh>
    <rPh sb="4" eb="8">
      <t>みなみぼうそうし</t>
    </rPh>
    <phoneticPr fontId="8" type="Hiragana"/>
  </si>
  <si>
    <t>鴨川市/勝浦市</t>
    <rPh sb="0" eb="3">
      <t>かもがわし</t>
    </rPh>
    <rPh sb="4" eb="7">
      <t>かつうらし</t>
    </rPh>
    <phoneticPr fontId="8" type="Hiragana"/>
  </si>
  <si>
    <t>鴨川市/南房総市/富津市/君津市</t>
    <rPh sb="0" eb="3">
      <t>かもがわし</t>
    </rPh>
    <rPh sb="4" eb="8">
      <t>みなみぼうそうし</t>
    </rPh>
    <rPh sb="9" eb="12">
      <t>ふっつし</t>
    </rPh>
    <rPh sb="13" eb="16">
      <t>きみつし</t>
    </rPh>
    <phoneticPr fontId="8" type="Hiragana"/>
  </si>
  <si>
    <t>鴨川市/勝浦市</t>
    <phoneticPr fontId="3" type="Hiragana"/>
  </si>
  <si>
    <t>南房総市/館山市</t>
    <rPh sb="0" eb="1">
      <t>みなみ</t>
    </rPh>
    <rPh sb="1" eb="3">
      <t>ぼうそう</t>
    </rPh>
    <rPh sb="3" eb="4">
      <t>し</t>
    </rPh>
    <rPh sb="5" eb="8">
      <t>たてやまし</t>
    </rPh>
    <phoneticPr fontId="3" type="Hiragana"/>
  </si>
  <si>
    <t>南房総市/館山市/鴨川市</t>
    <rPh sb="0" eb="4">
      <t>みn</t>
    </rPh>
    <rPh sb="5" eb="8">
      <t>たてy</t>
    </rPh>
    <rPh sb="9" eb="12">
      <t>かもがw</t>
    </rPh>
    <phoneticPr fontId="3" type="Hiragana"/>
  </si>
  <si>
    <t>南房総市/館山市</t>
    <rPh sb="0" eb="4">
      <t>みなみぼうそうし</t>
    </rPh>
    <rPh sb="5" eb="8">
      <t>たてやまし</t>
    </rPh>
    <phoneticPr fontId="3" type="Hiragana"/>
  </si>
  <si>
    <t>南房総市/鴨川市</t>
    <rPh sb="0" eb="4">
      <t>みなみぼうそうし</t>
    </rPh>
    <rPh sb="5" eb="8">
      <t>かもがわし</t>
    </rPh>
    <phoneticPr fontId="3" type="Hiragana"/>
  </si>
  <si>
    <t>鋸南町/南房総市/富津市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rPh sb="9" eb="11">
      <t>フッツ</t>
    </rPh>
    <rPh sb="11" eb="12">
      <t>シ</t>
    </rPh>
    <phoneticPr fontId="3"/>
  </si>
  <si>
    <t>鋸南町/南房総市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phoneticPr fontId="3"/>
  </si>
  <si>
    <t>居宅介護支援事業所雲母（きらら）</t>
    <phoneticPr fontId="3" type="Hiragana"/>
  </si>
  <si>
    <t>月、火、木～土</t>
    <rPh sb="0" eb="1">
      <t>げつ</t>
    </rPh>
    <rPh sb="2" eb="3">
      <t>ひ</t>
    </rPh>
    <rPh sb="4" eb="5">
      <t>もく</t>
    </rPh>
    <rPh sb="6" eb="7">
      <t>ど</t>
    </rPh>
    <phoneticPr fontId="3" type="Hiragana"/>
  </si>
  <si>
    <t>月～土</t>
    <phoneticPr fontId="3" type="Hiragana"/>
  </si>
  <si>
    <t>館山市/南房総市/鋸南町</t>
    <phoneticPr fontId="3" type="Hiragana"/>
  </si>
  <si>
    <t>当施設入所者のみ</t>
    <phoneticPr fontId="3" type="Hiragana"/>
  </si>
  <si>
    <t>館山市/南房総市/鋸南町</t>
    <phoneticPr fontId="3" type="Hiragana"/>
  </si>
  <si>
    <t>館山市/南房総市</t>
    <phoneticPr fontId="3" type="Hiragana"/>
  </si>
  <si>
    <t>館山市/南房総市</t>
    <phoneticPr fontId="3" type="Hiragana"/>
  </si>
  <si>
    <t>館山市/南房総市</t>
    <phoneticPr fontId="3" type="Hiragana"/>
  </si>
  <si>
    <t>館山市/南房総市/鴨川市</t>
    <rPh sb="4" eb="8">
      <t>みなみぼうそうし</t>
    </rPh>
    <rPh sb="9" eb="12">
      <t>かもがわし</t>
    </rPh>
    <phoneticPr fontId="3" type="Hiragana"/>
  </si>
  <si>
    <t>鴨川市/勝浦市/南房総市</t>
    <rPh sb="0" eb="3">
      <t>かもがわし</t>
    </rPh>
    <rPh sb="4" eb="7">
      <t>かつうらし</t>
    </rPh>
    <rPh sb="8" eb="9">
      <t>みなみ</t>
    </rPh>
    <rPh sb="9" eb="11">
      <t>ぼうそう</t>
    </rPh>
    <rPh sb="11" eb="12">
      <t>し</t>
    </rPh>
    <phoneticPr fontId="8" type="Hiragana"/>
  </si>
  <si>
    <t>鴨川市/南房総市/鋸南町/勝浦市/富津市</t>
    <phoneticPr fontId="3" type="Hiragana"/>
  </si>
  <si>
    <t>鴨川市/南房総市</t>
    <phoneticPr fontId="3" type="Hiragana"/>
  </si>
  <si>
    <t>鴨川市/南房総市/館山市/勝浦市</t>
    <rPh sb="0" eb="3">
      <t>かもがわし</t>
    </rPh>
    <rPh sb="4" eb="8">
      <t>みなみぼうそうし</t>
    </rPh>
    <rPh sb="9" eb="12">
      <t>たてやまし</t>
    </rPh>
    <rPh sb="13" eb="16">
      <t>かつうらし</t>
    </rPh>
    <phoneticPr fontId="8" type="Hiragana"/>
  </si>
  <si>
    <t>南房総市/鋸南町</t>
    <rPh sb="0" eb="4">
      <t>みなみぼうそうし</t>
    </rPh>
    <rPh sb="5" eb="8">
      <t>きょなんまち</t>
    </rPh>
    <phoneticPr fontId="3" type="Hiragana"/>
  </si>
  <si>
    <t>南房総市/館山市/鋸南町</t>
    <rPh sb="0" eb="1">
      <t>みなみ</t>
    </rPh>
    <rPh sb="1" eb="3">
      <t>ぼうそう</t>
    </rPh>
    <rPh sb="3" eb="4">
      <t>し</t>
    </rPh>
    <rPh sb="5" eb="8">
      <t>たてやまし</t>
    </rPh>
    <rPh sb="9" eb="11">
      <t>きょなん</t>
    </rPh>
    <rPh sb="11" eb="12">
      <t>まち</t>
    </rPh>
    <phoneticPr fontId="3" type="Hiragana"/>
  </si>
  <si>
    <t>南房総市/館山市/鴨川市</t>
    <rPh sb="0" eb="4">
      <t>みなみぼうそうし</t>
    </rPh>
    <rPh sb="5" eb="8">
      <t>たてやまし</t>
    </rPh>
    <rPh sb="9" eb="12">
      <t>かもがわし</t>
    </rPh>
    <phoneticPr fontId="3" type="Hiragana"/>
  </si>
  <si>
    <t>南房総市/館山市/鴨川市/鋸南町</t>
    <rPh sb="5" eb="8">
      <t>たてやまし</t>
    </rPh>
    <phoneticPr fontId="3" type="Hiragana"/>
  </si>
  <si>
    <t>8:30～17:30</t>
    <phoneticPr fontId="3" type="Hiragana"/>
  </si>
  <si>
    <t>8:30～17:30</t>
    <phoneticPr fontId="3" type="Hiragana"/>
  </si>
  <si>
    <t>8:00～18:00　　　　　　　　　　　　　　　　</t>
    <phoneticPr fontId="3" type="Hiragana"/>
  </si>
  <si>
    <t>8:30～17:00</t>
    <phoneticPr fontId="3" type="Hiragana"/>
  </si>
  <si>
    <t>1/1～1/3</t>
    <phoneticPr fontId="3" type="Hiragana"/>
  </si>
  <si>
    <t>1/1～1/3</t>
    <phoneticPr fontId="3" type="Hiragana"/>
  </si>
  <si>
    <t>要相談</t>
    <phoneticPr fontId="3" type="Hiragana"/>
  </si>
  <si>
    <t>12/31～1/3</t>
    <phoneticPr fontId="3" type="Hiragana"/>
  </si>
  <si>
    <t>12/29～1/3</t>
    <phoneticPr fontId="3" type="Hiragana"/>
  </si>
  <si>
    <t>年中無休</t>
    <rPh sb="0" eb="2">
      <t>ねんじゅう</t>
    </rPh>
    <rPh sb="2" eb="4">
      <t>むきゅう</t>
    </rPh>
    <phoneticPr fontId="8" type="Hiragana"/>
  </si>
  <si>
    <t>12/31～1/1</t>
    <phoneticPr fontId="3" type="Hiragana"/>
  </si>
  <si>
    <t>12/29～1/3</t>
    <phoneticPr fontId="8" type="Hiragana"/>
  </si>
  <si>
    <t>12/31～1/3</t>
    <phoneticPr fontId="3" type="Hiragana"/>
  </si>
  <si>
    <t>12/30～1/3</t>
    <phoneticPr fontId="3" type="Hiragana"/>
  </si>
  <si>
    <t>12/29～1/3</t>
    <phoneticPr fontId="3" type="Hiragana"/>
  </si>
  <si>
    <t>館山市/南房総市/鴨川市/鋸南町</t>
    <rPh sb="0" eb="3">
      <t>たてやまし</t>
    </rPh>
    <rPh sb="4" eb="8">
      <t>みなみぼうそうし</t>
    </rPh>
    <rPh sb="9" eb="11">
      <t>かもがわ</t>
    </rPh>
    <rPh sb="11" eb="12">
      <t>し</t>
    </rPh>
    <rPh sb="13" eb="16">
      <t>きょなんまち</t>
    </rPh>
    <phoneticPr fontId="3" type="Hiragana"/>
  </si>
  <si>
    <t>12/30～1/3</t>
    <phoneticPr fontId="3" type="Hiragana"/>
  </si>
  <si>
    <t>1/1～1/3</t>
    <phoneticPr fontId="3" type="Hiragana"/>
  </si>
  <si>
    <t>月・火・木・金・土</t>
    <phoneticPr fontId="3" type="Hiragana"/>
  </si>
  <si>
    <t>鴨川市/南房総市</t>
    <rPh sb="0" eb="3">
      <t>かもがわし</t>
    </rPh>
    <rPh sb="4" eb="8">
      <t>みなみぼうそうし</t>
    </rPh>
    <phoneticPr fontId="3" type="Hiragana"/>
  </si>
  <si>
    <t>館山市/南房総市/鋸南町</t>
    <phoneticPr fontId="3" type="Hiragana"/>
  </si>
  <si>
    <t>南房総市/館山市</t>
    <phoneticPr fontId="3" type="Hiragana"/>
  </si>
  <si>
    <t>南房総市/館山市/鴨川市</t>
    <rPh sb="0" eb="1">
      <t>みなみ</t>
    </rPh>
    <rPh sb="1" eb="3">
      <t>ぼうそう</t>
    </rPh>
    <rPh sb="3" eb="4">
      <t>し</t>
    </rPh>
    <rPh sb="5" eb="8">
      <t>たてやまし</t>
    </rPh>
    <rPh sb="9" eb="12">
      <t>かもがわし</t>
    </rPh>
    <phoneticPr fontId="3" type="Hiragana"/>
  </si>
  <si>
    <t>鋸南町/南房総市/鴨川市/富津市</t>
    <rPh sb="0" eb="2">
      <t>キョナン</t>
    </rPh>
    <rPh sb="2" eb="3">
      <t>マチ</t>
    </rPh>
    <rPh sb="4" eb="5">
      <t>ミナミ</t>
    </rPh>
    <rPh sb="5" eb="7">
      <t>ボウソウ</t>
    </rPh>
    <rPh sb="7" eb="8">
      <t>シ</t>
    </rPh>
    <rPh sb="9" eb="11">
      <t>カモガワ</t>
    </rPh>
    <rPh sb="11" eb="12">
      <t>シ</t>
    </rPh>
    <rPh sb="13" eb="15">
      <t>フッツ</t>
    </rPh>
    <rPh sb="15" eb="16">
      <t>シ</t>
    </rPh>
    <phoneticPr fontId="3"/>
  </si>
  <si>
    <t>鋸南町/南房総市/鴨川市/館山市/富津市</t>
    <phoneticPr fontId="3" type="Hiragana"/>
  </si>
  <si>
    <t>館山市/南房総市/鴨川市/鋸南町</t>
    <rPh sb="0" eb="3">
      <t>たてやまし</t>
    </rPh>
    <rPh sb="4" eb="8">
      <t>みなみぼうそうし</t>
    </rPh>
    <rPh sb="9" eb="12">
      <t>かもがわし</t>
    </rPh>
    <rPh sb="13" eb="16">
      <t>きょなんまち</t>
    </rPh>
    <phoneticPr fontId="3" type="Hiragana"/>
  </si>
  <si>
    <t>館山市/南房総市・鴨川市/鋸南町</t>
    <rPh sb="0" eb="3">
      <t>たてやまし</t>
    </rPh>
    <rPh sb="4" eb="8">
      <t>みなみぼうそうし</t>
    </rPh>
    <rPh sb="9" eb="12">
      <t>かもがわし</t>
    </rPh>
    <rPh sb="13" eb="16">
      <t>きょなんまち</t>
    </rPh>
    <phoneticPr fontId="3" type="Hiragana"/>
  </si>
  <si>
    <t>鴨川市/勝浦市/南房総市</t>
    <rPh sb="0" eb="3">
      <t>かもがわし</t>
    </rPh>
    <rPh sb="4" eb="7">
      <t>かつうらし</t>
    </rPh>
    <rPh sb="8" eb="12">
      <t>みなみぼうそうし</t>
    </rPh>
    <phoneticPr fontId="8" type="Hiragana"/>
  </si>
  <si>
    <t>鴨川市/勝浦市/君津市/富津市/木更津市</t>
    <rPh sb="0" eb="3">
      <t>かもがわし</t>
    </rPh>
    <rPh sb="4" eb="7">
      <t>かつうらし</t>
    </rPh>
    <rPh sb="8" eb="11">
      <t>きみつし</t>
    </rPh>
    <rPh sb="12" eb="15">
      <t>ふっつし</t>
    </rPh>
    <rPh sb="16" eb="17">
      <t>き</t>
    </rPh>
    <rPh sb="17" eb="18">
      <t>さら</t>
    </rPh>
    <rPh sb="18" eb="19">
      <t>つ</t>
    </rPh>
    <rPh sb="19" eb="20">
      <t>し</t>
    </rPh>
    <phoneticPr fontId="8" type="Hiragana"/>
  </si>
  <si>
    <t>南房総市/鋸南町　富津市</t>
    <rPh sb="0" eb="4">
      <t>みなみぼうそうし</t>
    </rPh>
    <rPh sb="5" eb="8">
      <t>きょなんまち</t>
    </rPh>
    <rPh sb="9" eb="12">
      <t>ふっつし</t>
    </rPh>
    <phoneticPr fontId="3" type="Hiragana"/>
  </si>
  <si>
    <t>特別養護老人ホーム花の里
指定短期入所生活介護事業所</t>
    <phoneticPr fontId="3" type="Hiragana"/>
  </si>
  <si>
    <t>30名</t>
    <rPh sb="2" eb="3">
      <t>めい</t>
    </rPh>
    <phoneticPr fontId="3" type="Hiragana"/>
  </si>
  <si>
    <t>35名</t>
    <rPh sb="2" eb="3">
      <t>めい</t>
    </rPh>
    <phoneticPr fontId="3" type="Hiragana"/>
  </si>
  <si>
    <t>25名</t>
    <rPh sb="2" eb="3">
      <t>めい</t>
    </rPh>
    <phoneticPr fontId="3" type="Hiragana"/>
  </si>
  <si>
    <t>29名</t>
    <rPh sb="2" eb="3">
      <t>めい</t>
    </rPh>
    <phoneticPr fontId="3" type="Hiragana"/>
  </si>
  <si>
    <t>33名</t>
    <rPh sb="2" eb="3">
      <t>めい</t>
    </rPh>
    <phoneticPr fontId="3" type="Hiragana"/>
  </si>
  <si>
    <t>19名</t>
    <rPh sb="2" eb="3">
      <t>めい</t>
    </rPh>
    <phoneticPr fontId="3" type="Hiragana"/>
  </si>
  <si>
    <t>15名</t>
    <rPh sb="2" eb="3">
      <t>めい</t>
    </rPh>
    <phoneticPr fontId="3" type="Hiragana"/>
  </si>
  <si>
    <t>25名</t>
    <rPh sb="2" eb="3">
      <t>めい</t>
    </rPh>
    <phoneticPr fontId="3" type="Hiragana"/>
  </si>
  <si>
    <t>20名</t>
    <rPh sb="2" eb="3">
      <t>めい</t>
    </rPh>
    <phoneticPr fontId="3" type="Hiragana"/>
  </si>
  <si>
    <t>33名</t>
    <rPh sb="2" eb="3">
      <t>めい</t>
    </rPh>
    <phoneticPr fontId="3" type="Hiragana"/>
  </si>
  <si>
    <t>　33名　20名（日）</t>
    <rPh sb="3" eb="4">
      <t>めい</t>
    </rPh>
    <rPh sb="7" eb="8">
      <t>めい</t>
    </rPh>
    <rPh sb="9" eb="10">
      <t>にち</t>
    </rPh>
    <phoneticPr fontId="3" type="Hiragana"/>
  </si>
  <si>
    <t>36名</t>
    <rPh sb="2" eb="3">
      <t>めい</t>
    </rPh>
    <phoneticPr fontId="3" type="Hiragana"/>
  </si>
  <si>
    <t>10名</t>
    <rPh sb="2" eb="3">
      <t>めい</t>
    </rPh>
    <phoneticPr fontId="8" type="Hiragana"/>
  </si>
  <si>
    <t>14名</t>
    <rPh sb="2" eb="3">
      <t>めい</t>
    </rPh>
    <phoneticPr fontId="8" type="Hiragana"/>
  </si>
  <si>
    <t>12名</t>
    <rPh sb="2" eb="3">
      <t>めい</t>
    </rPh>
    <phoneticPr fontId="8" type="Hiragana"/>
  </si>
  <si>
    <t>7名</t>
    <rPh sb="1" eb="2">
      <t>めい</t>
    </rPh>
    <phoneticPr fontId="3" type="Hiragana"/>
  </si>
  <si>
    <t>21名</t>
    <rPh sb="2" eb="3">
      <t>めい</t>
    </rPh>
    <phoneticPr fontId="3" type="Hiragana"/>
  </si>
  <si>
    <t>8:30～17:30</t>
    <phoneticPr fontId="3" type="Hiragana"/>
  </si>
  <si>
    <t>グループホーム夢ほーむ＊共用型</t>
    <rPh sb="12" eb="14">
      <t>きょうよう</t>
    </rPh>
    <rPh sb="14" eb="15">
      <t>がた</t>
    </rPh>
    <phoneticPr fontId="3" type="Hiragana"/>
  </si>
  <si>
    <t>デイサービスセンターなぎホーム白浜＊共用型</t>
    <rPh sb="15" eb="17">
      <t>シラハマ</t>
    </rPh>
    <rPh sb="18" eb="20">
      <t>キョウヨウ</t>
    </rPh>
    <rPh sb="20" eb="21">
      <t>ガタ</t>
    </rPh>
    <phoneticPr fontId="3"/>
  </si>
  <si>
    <r>
      <t>鴨川市江見吉浦</t>
    </r>
    <r>
      <rPr>
        <sz val="10"/>
        <color rgb="FF000000"/>
        <rFont val="ＭＳ 明朝"/>
        <family val="1"/>
        <charset val="128"/>
      </rPr>
      <t>500-6</t>
    </r>
  </si>
  <si>
    <t>ヘルパーステーションスマイル(小林病院内)</t>
    <rPh sb="19" eb="20">
      <t>ない</t>
    </rPh>
    <phoneticPr fontId="3" type="Hiragana"/>
  </si>
  <si>
    <r>
      <t>亀田ホームケアサービス</t>
    </r>
    <r>
      <rPr>
        <sz val="10"/>
        <color rgb="FF000000"/>
        <rFont val="ＭＳ 明朝"/>
        <family val="1"/>
        <charset val="128"/>
      </rPr>
      <t>鴨川</t>
    </r>
  </si>
  <si>
    <r>
      <t>月～</t>
    </r>
    <r>
      <rPr>
        <sz val="10"/>
        <color rgb="FF000000"/>
        <rFont val="ＭＳ 明朝"/>
        <family val="1"/>
        <charset val="128"/>
      </rPr>
      <t>金</t>
    </r>
  </si>
  <si>
    <t>セントケア南房総</t>
    <phoneticPr fontId="3" type="Hiragana"/>
  </si>
  <si>
    <r>
      <t>鴨川市/君津市/</t>
    </r>
    <r>
      <rPr>
        <sz val="10"/>
        <color rgb="FF000000"/>
        <rFont val="ＭＳ 明朝"/>
        <family val="1"/>
        <charset val="128"/>
      </rPr>
      <t>富津市</t>
    </r>
    <phoneticPr fontId="3" type="Hiragana"/>
  </si>
  <si>
    <t>　　月～日</t>
    <phoneticPr fontId="3" type="Hiragana"/>
  </si>
  <si>
    <t>　　月～日</t>
  </si>
  <si>
    <t xml:space="preserve">   1/1～1/3</t>
  </si>
  <si>
    <t>0470-50-1777</t>
  </si>
  <si>
    <t>(有)ワイ・エスデンキ</t>
  </si>
  <si>
    <t>鴨川市横渚880</t>
    <rPh sb="0" eb="2">
      <t>かもがわ</t>
    </rPh>
    <rPh sb="2" eb="3">
      <t>し</t>
    </rPh>
    <phoneticPr fontId="3" type="Hiragana"/>
  </si>
  <si>
    <t>サテライト型小規模介護老人保健施設 なのはな館なぎさ</t>
    <rPh sb="5" eb="6">
      <t>ガタ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rPh sb="22" eb="23">
      <t>カン</t>
    </rPh>
    <phoneticPr fontId="6"/>
  </si>
  <si>
    <t>館山市地域包括支援センターたてやま</t>
  </si>
  <si>
    <t>館山市地域包括支援センターなのはな</t>
  </si>
  <si>
    <t>館山市地域包括支援センターいちご</t>
  </si>
  <si>
    <t>医療法人南陽会　アイビーケアステーション</t>
    <rPh sb="4" eb="7">
      <t>なんようかい</t>
    </rPh>
    <phoneticPr fontId="3" type="Hiragana"/>
  </si>
  <si>
    <t>通所リハ</t>
    <rPh sb="0" eb="2">
      <t>つうしょ</t>
    </rPh>
    <phoneticPr fontId="3" type="Hiragana"/>
  </si>
  <si>
    <t>訪問リハ</t>
    <rPh sb="0" eb="2">
      <t>ほうもん</t>
    </rPh>
    <phoneticPr fontId="3" type="Hiragana"/>
  </si>
  <si>
    <t>短期生活</t>
    <rPh sb="0" eb="2">
      <t>たんき</t>
    </rPh>
    <rPh sb="2" eb="4">
      <t>せいかつ</t>
    </rPh>
    <phoneticPr fontId="3" type="Hiragana"/>
  </si>
  <si>
    <t>短期療養</t>
    <rPh sb="0" eb="2">
      <t>たんき</t>
    </rPh>
    <rPh sb="2" eb="4">
      <t>りょうよう</t>
    </rPh>
    <phoneticPr fontId="3" type="Hiragana"/>
  </si>
  <si>
    <t>地域密着</t>
    <rPh sb="0" eb="2">
      <t>ちいき</t>
    </rPh>
    <rPh sb="2" eb="4">
      <t>みっちゃく</t>
    </rPh>
    <phoneticPr fontId="3" type="Hiragana"/>
  </si>
  <si>
    <t>地域包括</t>
    <rPh sb="0" eb="2">
      <t>ちいき</t>
    </rPh>
    <rPh sb="2" eb="4">
      <t>ほうかつ</t>
    </rPh>
    <phoneticPr fontId="3" type="Hiragana"/>
  </si>
  <si>
    <t>計</t>
    <rPh sb="0" eb="1">
      <t>けい</t>
    </rPh>
    <phoneticPr fontId="3" type="Hiragana"/>
  </si>
  <si>
    <t>小規模多機能</t>
    <rPh sb="0" eb="3">
      <t>しょうきぼ</t>
    </rPh>
    <rPh sb="3" eb="6">
      <t>たきのう</t>
    </rPh>
    <phoneticPr fontId="3" type="Hiragana"/>
  </si>
  <si>
    <t>看護小規模多機能</t>
    <rPh sb="0" eb="2">
      <t>かんご</t>
    </rPh>
    <rPh sb="2" eb="5">
      <t>しょうきぼ</t>
    </rPh>
    <rPh sb="5" eb="8">
      <t>たきのう</t>
    </rPh>
    <phoneticPr fontId="3" type="Hiragana"/>
  </si>
  <si>
    <t>南房総市</t>
    <rPh sb="0" eb="3">
      <t>みなみぼうそう</t>
    </rPh>
    <rPh sb="3" eb="4">
      <t>し</t>
    </rPh>
    <phoneticPr fontId="3" type="Hiragana"/>
  </si>
  <si>
    <t>居宅介護支援</t>
    <rPh sb="0" eb="2">
      <t>きょたく</t>
    </rPh>
    <rPh sb="2" eb="4">
      <t>かいご</t>
    </rPh>
    <rPh sb="4" eb="6">
      <t>しえん</t>
    </rPh>
    <phoneticPr fontId="3" type="Hiragana"/>
  </si>
  <si>
    <t>館山市大戸74-7</t>
    <rPh sb="0" eb="3">
      <t>たてやまし</t>
    </rPh>
    <rPh sb="3" eb="5">
      <t>おおと</t>
    </rPh>
    <phoneticPr fontId="3" type="Hiragana"/>
  </si>
  <si>
    <t>-</t>
    <phoneticPr fontId="3" type="Hiragana"/>
  </si>
  <si>
    <t>294-0037</t>
  </si>
  <si>
    <t>館山市長須賀447-6</t>
    <rPh sb="0" eb="3">
      <t>たてやまし</t>
    </rPh>
    <rPh sb="3" eb="6">
      <t>ながすか</t>
    </rPh>
    <phoneticPr fontId="3" type="Hiragana"/>
  </si>
  <si>
    <t>鴨川市/勝浦市/いすみ市/大多喜町/御宿町/鋸南町</t>
    <rPh sb="0" eb="3">
      <t>かもがわし</t>
    </rPh>
    <phoneticPr fontId="8" type="Hiragana"/>
  </si>
  <si>
    <t>定期巡回随時対応型</t>
    <rPh sb="0" eb="2">
      <t>ていき</t>
    </rPh>
    <rPh sb="2" eb="4">
      <t>じゅんかい</t>
    </rPh>
    <rPh sb="4" eb="6">
      <t>ずいじ</t>
    </rPh>
    <rPh sb="6" eb="8">
      <t>たいおう</t>
    </rPh>
    <rPh sb="8" eb="9">
      <t>がた</t>
    </rPh>
    <phoneticPr fontId="3" type="Hiragana"/>
  </si>
  <si>
    <t>-</t>
    <phoneticPr fontId="3" type="Hiragana"/>
  </si>
  <si>
    <t>-</t>
    <phoneticPr fontId="3" type="Hiragana"/>
  </si>
  <si>
    <t>認知通所</t>
    <rPh sb="0" eb="2">
      <t>にんち</t>
    </rPh>
    <rPh sb="2" eb="4">
      <t>つうしょ</t>
    </rPh>
    <phoneticPr fontId="3" type="Hiragana"/>
  </si>
  <si>
    <t>-</t>
    <phoneticPr fontId="3" type="Hiragana"/>
  </si>
  <si>
    <t>訪問介護〔介護タクシー含む〕</t>
    <rPh sb="0" eb="2">
      <t>ほうもん</t>
    </rPh>
    <rPh sb="2" eb="4">
      <t>かいご</t>
    </rPh>
    <rPh sb="5" eb="7">
      <t>かいご</t>
    </rPh>
    <rPh sb="11" eb="12">
      <t>ふく</t>
    </rPh>
    <phoneticPr fontId="3" type="Hiragana"/>
  </si>
  <si>
    <t>訪問リハビリテーション</t>
    <rPh sb="0" eb="2">
      <t>ほうもん</t>
    </rPh>
    <phoneticPr fontId="3" type="Hiragana"/>
  </si>
  <si>
    <t>通所リハビリテーション</t>
    <rPh sb="0" eb="2">
      <t>つうしょ</t>
    </rPh>
    <phoneticPr fontId="3" type="Hiragana"/>
  </si>
  <si>
    <t>295-0013</t>
    <phoneticPr fontId="3" type="Hiragana"/>
  </si>
  <si>
    <t>認知症対応型通所介護</t>
    <rPh sb="0" eb="2">
      <t>にんち</t>
    </rPh>
    <rPh sb="2" eb="3">
      <t>しょう</t>
    </rPh>
    <rPh sb="3" eb="5">
      <t>たいおう</t>
    </rPh>
    <rPh sb="5" eb="6">
      <t>がた</t>
    </rPh>
    <rPh sb="6" eb="8">
      <t>つうしょ</t>
    </rPh>
    <rPh sb="8" eb="10">
      <t>かいご</t>
    </rPh>
    <phoneticPr fontId="3" type="Hiragana"/>
  </si>
  <si>
    <t>小規模多機能型居宅介護</t>
    <rPh sb="0" eb="3">
      <t>しょうきぼ</t>
    </rPh>
    <rPh sb="3" eb="6">
      <t>たきのう</t>
    </rPh>
    <rPh sb="6" eb="7">
      <t>がた</t>
    </rPh>
    <rPh sb="7" eb="9">
      <t>きょたく</t>
    </rPh>
    <rPh sb="9" eb="11">
      <t>かいご</t>
    </rPh>
    <phoneticPr fontId="3" type="Hiragana"/>
  </si>
  <si>
    <t>看護小規模多機能型居宅介護</t>
    <rPh sb="0" eb="2">
      <t>かんご</t>
    </rPh>
    <rPh sb="2" eb="5">
      <t>しょうきぼ</t>
    </rPh>
    <rPh sb="5" eb="8">
      <t>たきのう</t>
    </rPh>
    <rPh sb="8" eb="9">
      <t>がた</t>
    </rPh>
    <rPh sb="9" eb="11">
      <t>きょたく</t>
    </rPh>
    <rPh sb="11" eb="13">
      <t>かいご</t>
    </rPh>
    <phoneticPr fontId="3" type="Hiragana"/>
  </si>
  <si>
    <t>定期巡回・随時対応型訪問介護看護</t>
    <phoneticPr fontId="3" type="Hiragana"/>
  </si>
  <si>
    <t>地域密着型通所介護</t>
    <rPh sb="0" eb="2">
      <t>ちいき</t>
    </rPh>
    <rPh sb="2" eb="4">
      <t>みっちゃく</t>
    </rPh>
    <rPh sb="4" eb="5">
      <t>がた</t>
    </rPh>
    <rPh sb="5" eb="7">
      <t>つうしょ</t>
    </rPh>
    <rPh sb="7" eb="9">
      <t>かいご</t>
    </rPh>
    <phoneticPr fontId="3" type="Hiragana"/>
  </si>
  <si>
    <t>看護所小規模多機能型居宅介護</t>
    <rPh sb="0" eb="2">
      <t>かんご</t>
    </rPh>
    <rPh sb="2" eb="3">
      <t>しょ</t>
    </rPh>
    <rPh sb="3" eb="4">
      <t>しょう</t>
    </rPh>
    <rPh sb="4" eb="6">
      <t>きぼ</t>
    </rPh>
    <rPh sb="6" eb="9">
      <t>たきのう</t>
    </rPh>
    <rPh sb="9" eb="10">
      <t>がた</t>
    </rPh>
    <rPh sb="10" eb="12">
      <t>きょたく</t>
    </rPh>
    <rPh sb="12" eb="14">
      <t>かいご</t>
    </rPh>
    <phoneticPr fontId="3" type="Hiragana"/>
  </si>
  <si>
    <t>館山市船形909</t>
    <phoneticPr fontId="3" type="Hiragana"/>
  </si>
  <si>
    <t>館山市宮城1088</t>
    <rPh sb="0" eb="3">
      <t>たてやまし</t>
    </rPh>
    <rPh sb="3" eb="5">
      <t>みやぎ</t>
    </rPh>
    <phoneticPr fontId="3" type="Hiragana"/>
  </si>
  <si>
    <t>館山市竜岡36-1</t>
    <phoneticPr fontId="3" type="Hiragana"/>
  </si>
  <si>
    <t>館山市館山61-1</t>
    <phoneticPr fontId="3" type="Hiragana"/>
  </si>
  <si>
    <t>館山市北条字段所520-1</t>
    <rPh sb="3" eb="5">
      <t>ほうじょう</t>
    </rPh>
    <rPh sb="5" eb="8">
      <t>あざだんしょ</t>
    </rPh>
    <phoneticPr fontId="3" type="Hiragana"/>
  </si>
  <si>
    <t>館山市竜岡36-1</t>
    <rPh sb="0" eb="3">
      <t>たてやまし</t>
    </rPh>
    <rPh sb="3" eb="5">
      <t>りゅうおか</t>
    </rPh>
    <phoneticPr fontId="3" type="Hiragana"/>
  </si>
  <si>
    <t>南房総市和田町仁我浦19-1</t>
    <rPh sb="0" eb="4">
      <t>みなみぼうそうし</t>
    </rPh>
    <rPh sb="4" eb="7">
      <t>わだまち</t>
    </rPh>
    <rPh sb="7" eb="8">
      <t>ひとし</t>
    </rPh>
    <rPh sb="8" eb="9">
      <t>が</t>
    </rPh>
    <rPh sb="9" eb="10">
      <t>うら</t>
    </rPh>
    <phoneticPr fontId="3" type="Hiragana"/>
  </si>
  <si>
    <t>南房総市富浦町深名1170-1</t>
    <phoneticPr fontId="3" type="Hiragana"/>
  </si>
  <si>
    <t>鴨川市/君津市/富津市</t>
  </si>
  <si>
    <t>299-2857</t>
  </si>
  <si>
    <t>鴨川市東1377-5</t>
  </si>
  <si>
    <t>04-7096-6411</t>
  </si>
  <si>
    <t>9:00～18:00
18:00～9:00</t>
  </si>
  <si>
    <t>安房郡鋸南町勝山413-8</t>
    <rPh sb="0" eb="3">
      <t>アワグン</t>
    </rPh>
    <rPh sb="3" eb="6">
      <t>キョナンマチ</t>
    </rPh>
    <rPh sb="6" eb="8">
      <t>カツヤマ</t>
    </rPh>
    <phoneticPr fontId="3"/>
  </si>
  <si>
    <t>安房郡鋸南町下佐久間3189</t>
    <rPh sb="0" eb="3">
      <t>アワグン</t>
    </rPh>
    <rPh sb="3" eb="6">
      <t>キョナンマチ</t>
    </rPh>
    <rPh sb="6" eb="7">
      <t>シモ</t>
    </rPh>
    <rPh sb="7" eb="10">
      <t>サクマ</t>
    </rPh>
    <phoneticPr fontId="3"/>
  </si>
  <si>
    <t>安房郡鋸南町保田591-68</t>
    <rPh sb="0" eb="3">
      <t>アワグン</t>
    </rPh>
    <rPh sb="3" eb="6">
      <t>キョナンマチ</t>
    </rPh>
    <rPh sb="6" eb="8">
      <t>ホタ</t>
    </rPh>
    <phoneticPr fontId="3"/>
  </si>
  <si>
    <t>安房郡鋸南町下佐久間437-1</t>
    <rPh sb="0" eb="3">
      <t>あわぐん</t>
    </rPh>
    <rPh sb="6" eb="7">
      <t>した</t>
    </rPh>
    <rPh sb="7" eb="10">
      <t>さくま</t>
    </rPh>
    <phoneticPr fontId="3" type="Hiragana"/>
  </si>
  <si>
    <t>安房郡鋸南町保田560</t>
    <rPh sb="0" eb="3">
      <t>アワグン</t>
    </rPh>
    <rPh sb="3" eb="6">
      <t>キョナンマチ</t>
    </rPh>
    <rPh sb="6" eb="8">
      <t>ホタ</t>
    </rPh>
    <phoneticPr fontId="3"/>
  </si>
  <si>
    <t>安房郡鋸南町竜島1119</t>
    <rPh sb="0" eb="3">
      <t>アワグン</t>
    </rPh>
    <rPh sb="3" eb="6">
      <t>キョナンマチ</t>
    </rPh>
    <rPh sb="6" eb="7">
      <t>リュウ</t>
    </rPh>
    <rPh sb="7" eb="8">
      <t>シマ</t>
    </rPh>
    <phoneticPr fontId="3"/>
  </si>
  <si>
    <t>安房郡鋸南町保田854-1</t>
    <rPh sb="0" eb="3">
      <t>あわぐん</t>
    </rPh>
    <phoneticPr fontId="3" type="Hiragana"/>
  </si>
  <si>
    <t>安房郡鋸南町大六86-1</t>
    <rPh sb="0" eb="3">
      <t>あわぐん</t>
    </rPh>
    <phoneticPr fontId="3" type="Hiragana"/>
  </si>
  <si>
    <t>安房郡鋸南町保田591-68</t>
    <rPh sb="0" eb="3">
      <t>あわぐん</t>
    </rPh>
    <phoneticPr fontId="3" type="Hiragana"/>
  </si>
  <si>
    <t>安房郡鋸南町下佐久間3509-3</t>
    <rPh sb="0" eb="3">
      <t>アワグン</t>
    </rPh>
    <rPh sb="3" eb="6">
      <t>キョナンマチ</t>
    </rPh>
    <rPh sb="6" eb="7">
      <t>シタ</t>
    </rPh>
    <rPh sb="7" eb="10">
      <t>サクマ</t>
    </rPh>
    <phoneticPr fontId="3"/>
  </si>
  <si>
    <t>安房郡鋸南町大六52-11</t>
    <rPh sb="0" eb="3">
      <t>アワグン</t>
    </rPh>
    <rPh sb="3" eb="6">
      <t>キョナンマチ</t>
    </rPh>
    <rPh sb="6" eb="7">
      <t>ダイ</t>
    </rPh>
    <rPh sb="7" eb="8">
      <t>ロク</t>
    </rPh>
    <phoneticPr fontId="3"/>
  </si>
  <si>
    <t>安房郡鋸南町保田560
鋸南町保健福祉総合センター</t>
    <rPh sb="0" eb="3">
      <t>アワグン</t>
    </rPh>
    <rPh sb="3" eb="6">
      <t>キョナンマチ</t>
    </rPh>
    <rPh sb="6" eb="8">
      <t>ホタ</t>
    </rPh>
    <rPh sb="12" eb="15">
      <t>キョナンマチ</t>
    </rPh>
    <rPh sb="15" eb="17">
      <t>ホケン</t>
    </rPh>
    <rPh sb="17" eb="19">
      <t>フクシ</t>
    </rPh>
    <rPh sb="19" eb="21">
      <t>ソウゴウ</t>
    </rPh>
    <phoneticPr fontId="3"/>
  </si>
  <si>
    <t>館山市沼1559-1 1階</t>
    <rPh sb="12" eb="13">
      <t>かい</t>
    </rPh>
    <phoneticPr fontId="3" type="Hiragana"/>
  </si>
  <si>
    <t>294-0055</t>
    <phoneticPr fontId="3" type="Hiragana"/>
  </si>
  <si>
    <t>0470-29-7318</t>
    <phoneticPr fontId="3" type="Hiragana"/>
  </si>
  <si>
    <t>デイサービス東雲神戸</t>
    <rPh sb="8" eb="10">
      <t>かんべ</t>
    </rPh>
    <phoneticPr fontId="3" type="Hiragana"/>
  </si>
  <si>
    <t>7:00～16:00</t>
    <phoneticPr fontId="3" type="Hiragana"/>
  </si>
  <si>
    <t>デイサービス東雲神戸サテライト</t>
    <phoneticPr fontId="3" type="Hiragana"/>
  </si>
  <si>
    <t>月、水、金</t>
    <rPh sb="0" eb="1">
      <t>げつ</t>
    </rPh>
    <rPh sb="2" eb="3">
      <t>すい</t>
    </rPh>
    <rPh sb="4" eb="5">
      <t>きん</t>
    </rPh>
    <phoneticPr fontId="3" type="Hiragana"/>
  </si>
  <si>
    <t>小林病院</t>
    <rPh sb="0" eb="4">
      <t>こばやしびょういん</t>
    </rPh>
    <phoneticPr fontId="3" type="Hiragana"/>
  </si>
  <si>
    <t>すてっぷ訪問看護ステーションみもざ</t>
    <rPh sb="4" eb="8">
      <t>ほうもんかんご</t>
    </rPh>
    <phoneticPr fontId="3" type="Hiragana"/>
  </si>
  <si>
    <t>294-0047</t>
  </si>
  <si>
    <t>館山市八幡535</t>
    <rPh sb="0" eb="2">
      <t>たてやま</t>
    </rPh>
    <rPh sb="2" eb="3">
      <t>し</t>
    </rPh>
    <rPh sb="3" eb="5">
      <t>やわた</t>
    </rPh>
    <phoneticPr fontId="3" type="Hiragana"/>
  </si>
  <si>
    <t>0470-29-3508</t>
  </si>
  <si>
    <t xml:space="preserve">介護老人保健施設 たてやま </t>
    <rPh sb="6" eb="8">
      <t>しせつ</t>
    </rPh>
    <phoneticPr fontId="3" type="Hiragana"/>
  </si>
  <si>
    <t>館山市北条520-1</t>
    <rPh sb="0" eb="3">
      <t>たてやまし</t>
    </rPh>
    <rPh sb="3" eb="5">
      <t>ほうじょう</t>
    </rPh>
    <phoneticPr fontId="3" type="Hiragana"/>
  </si>
  <si>
    <t>0470-22-2700</t>
    <phoneticPr fontId="3" type="Hiragana"/>
  </si>
  <si>
    <t>デイサービスももの木（ももはな）</t>
    <phoneticPr fontId="3" type="Hiragana"/>
  </si>
  <si>
    <t>館山市長須賀236-19</t>
    <phoneticPr fontId="3"/>
  </si>
  <si>
    <t>デイサービスももの木（こころね）</t>
    <phoneticPr fontId="3" type="Hiragana"/>
  </si>
  <si>
    <t>館山市長須賀236-16</t>
    <phoneticPr fontId="3"/>
  </si>
  <si>
    <t>090-3234-5740</t>
    <phoneticPr fontId="3" type="Hiragana"/>
  </si>
  <si>
    <t>イオンスマイル館山店</t>
    <rPh sb="7" eb="10">
      <t>たてやまてん</t>
    </rPh>
    <phoneticPr fontId="3" type="Hiragana"/>
  </si>
  <si>
    <t>294-0047</t>
    <phoneticPr fontId="3" type="Hiragana"/>
  </si>
  <si>
    <t>館山市八幡545-1　イオンタウン館山内</t>
    <rPh sb="0" eb="3">
      <t>たてやまし</t>
    </rPh>
    <rPh sb="3" eb="5">
      <t>やわた</t>
    </rPh>
    <rPh sb="17" eb="20">
      <t>たてやまない</t>
    </rPh>
    <phoneticPr fontId="3" type="Hiragana"/>
  </si>
  <si>
    <t>0470-29-3277</t>
    <phoneticPr fontId="3" type="Hiragana"/>
  </si>
  <si>
    <t>0470-50-1173</t>
    <phoneticPr fontId="3" type="Hiragana"/>
  </si>
  <si>
    <t>花の谷クリニック</t>
    <rPh sb="0" eb="1">
      <t>はな</t>
    </rPh>
    <rPh sb="2" eb="3">
      <t>たに</t>
    </rPh>
    <phoneticPr fontId="3" type="Hiragana"/>
  </si>
  <si>
    <t>295-0003</t>
    <phoneticPr fontId="3" type="Hiragana"/>
  </si>
  <si>
    <t>南房総市千倉町白子2446</t>
    <rPh sb="0" eb="1">
      <t>みなみ</t>
    </rPh>
    <rPh sb="1" eb="3">
      <t>ぼうそう</t>
    </rPh>
    <rPh sb="3" eb="4">
      <t>し</t>
    </rPh>
    <rPh sb="4" eb="7">
      <t>ちくらまち</t>
    </rPh>
    <rPh sb="7" eb="9">
      <t>しらこ</t>
    </rPh>
    <phoneticPr fontId="3" type="Hiragana"/>
  </si>
  <si>
    <t>0470-44-5303</t>
    <phoneticPr fontId="3" type="Hiragana"/>
  </si>
  <si>
    <t>南房総市地域包括支援センターアイリスの里</t>
    <rPh sb="0" eb="4">
      <t>みなみぼうそうし</t>
    </rPh>
    <rPh sb="4" eb="6">
      <t>ちいき</t>
    </rPh>
    <rPh sb="6" eb="8">
      <t>ほうかつ</t>
    </rPh>
    <rPh sb="8" eb="10">
      <t>しえん</t>
    </rPh>
    <rPh sb="19" eb="20">
      <t>さと</t>
    </rPh>
    <phoneticPr fontId="3" type="Hiragana"/>
  </si>
  <si>
    <t>299-2415</t>
    <phoneticPr fontId="3" type="Hiragana"/>
  </si>
  <si>
    <t>南房総市富浦町深名1170-1</t>
    <rPh sb="0" eb="4">
      <t>みなみぼうそうし</t>
    </rPh>
    <phoneticPr fontId="3" type="Hiragana"/>
  </si>
  <si>
    <t>南房総市地域包括支援センター三芳</t>
    <rPh sb="0" eb="4">
      <t>みなみぼうそうし</t>
    </rPh>
    <rPh sb="4" eb="6">
      <t>ちいき</t>
    </rPh>
    <rPh sb="6" eb="8">
      <t>ほうかつ</t>
    </rPh>
    <rPh sb="8" eb="10">
      <t>しえん</t>
    </rPh>
    <rPh sb="14" eb="16">
      <t>みよし</t>
    </rPh>
    <phoneticPr fontId="3" type="Hiragana"/>
  </si>
  <si>
    <t>294-8701</t>
    <phoneticPr fontId="3" type="Hiragana"/>
  </si>
  <si>
    <t>南房総市谷向100</t>
    <rPh sb="0" eb="4">
      <t>みなみぼうそうし</t>
    </rPh>
    <rPh sb="4" eb="6">
      <t>やむかい</t>
    </rPh>
    <phoneticPr fontId="3" type="Hiragana"/>
  </si>
  <si>
    <t>0470-29-3355</t>
    <phoneticPr fontId="3" type="Hiragana"/>
  </si>
  <si>
    <t>南房総市地域包括支援センターえがお</t>
    <rPh sb="0" eb="3">
      <t>みなみぼうそう</t>
    </rPh>
    <rPh sb="3" eb="4">
      <t>し</t>
    </rPh>
    <rPh sb="4" eb="6">
      <t>ちいき</t>
    </rPh>
    <rPh sb="6" eb="8">
      <t>ほうかつ</t>
    </rPh>
    <rPh sb="8" eb="10">
      <t>しえん</t>
    </rPh>
    <phoneticPr fontId="3" type="Hiragana"/>
  </si>
  <si>
    <t>295-0021</t>
    <phoneticPr fontId="3" type="Hiragana"/>
  </si>
  <si>
    <t>南房総市千倉町平舘759-1</t>
    <phoneticPr fontId="3" type="Hiragana"/>
  </si>
  <si>
    <t>0470-29-3711</t>
    <phoneticPr fontId="3" type="Hiragana"/>
  </si>
  <si>
    <t>南房総市地域包括支援センターリブ丸山</t>
    <rPh sb="0" eb="4">
      <t>みなみぼうそうし</t>
    </rPh>
    <rPh sb="4" eb="6">
      <t>ちいき</t>
    </rPh>
    <rPh sb="6" eb="8">
      <t>ほうかつ</t>
    </rPh>
    <rPh sb="8" eb="10">
      <t>しえん</t>
    </rPh>
    <rPh sb="16" eb="18">
      <t>まるやま</t>
    </rPh>
    <phoneticPr fontId="3" type="Hiragana"/>
  </si>
  <si>
    <t>299-2504</t>
    <phoneticPr fontId="3" type="Hiragana"/>
  </si>
  <si>
    <t>南房総市川谷1042</t>
    <rPh sb="0" eb="4">
      <t>みなみぼうそうし</t>
    </rPh>
    <rPh sb="4" eb="6">
      <t>かわたに</t>
    </rPh>
    <phoneticPr fontId="3" type="Hiragana"/>
  </si>
  <si>
    <t>0470-28-4166</t>
    <phoneticPr fontId="3" type="Hiragana"/>
  </si>
  <si>
    <t>0470-24-7311</t>
    <phoneticPr fontId="3" type="Hiragana"/>
  </si>
  <si>
    <t xml:space="preserve">館山市下真倉279-1 </t>
  </si>
  <si>
    <t>0470-24-7310</t>
  </si>
  <si>
    <t>294-0032</t>
  </si>
  <si>
    <t>館山市北条2151-1</t>
  </si>
  <si>
    <t>亀田ホームケアサービス鴨川</t>
  </si>
  <si>
    <t>鴨川市江見吉浦500-6</t>
  </si>
  <si>
    <t>090-2760-4566</t>
  </si>
  <si>
    <t>デイサービス東雲神戸サテライト</t>
  </si>
  <si>
    <t>館山明光苑デイサービスセンター</t>
  </si>
  <si>
    <t>館山市大神宮36-7</t>
  </si>
  <si>
    <t>0470-29-7951</t>
  </si>
  <si>
    <t>館山市亀ケ原65</t>
  </si>
  <si>
    <t>千の風・清澄デイサービス</t>
  </si>
  <si>
    <t>デイサービスセンターすけっと</t>
  </si>
  <si>
    <t>0470-28-5514</t>
  </si>
  <si>
    <t>セントケアりまいん南房総</t>
  </si>
  <si>
    <t>0470-27-6060</t>
  </si>
  <si>
    <t>館山市沼1623-1</t>
  </si>
  <si>
    <t>0470-29-5210</t>
  </si>
  <si>
    <t>鴨川市滑谷65-1</t>
  </si>
  <si>
    <t>館山明光苑ショートステイ</t>
  </si>
  <si>
    <t>特別養護老人ホーム花の里
指定短期入所生活介護事業所</t>
  </si>
  <si>
    <t>0470-24-7311</t>
  </si>
  <si>
    <t>訪問看護ステーションおひさま</t>
  </si>
  <si>
    <t>館山市正木1314-1</t>
  </si>
  <si>
    <t>0470-29-7868</t>
  </si>
  <si>
    <t>0470-29-3553</t>
  </si>
  <si>
    <t>南房総市高崎1288-2</t>
  </si>
  <si>
    <t>0470-29-3515</t>
  </si>
  <si>
    <t>介護老人保健施設　みやぎの郷</t>
  </si>
  <si>
    <t>0470-22-2700</t>
  </si>
  <si>
    <t>0470-44-6600</t>
  </si>
  <si>
    <t>0470-22-7388</t>
  </si>
  <si>
    <t>館山市亀ケ原751-1</t>
  </si>
  <si>
    <t>ケアサポートセンターMOANA</t>
  </si>
  <si>
    <t>090-8132-5558</t>
  </si>
  <si>
    <t>0470-20-4500</t>
  </si>
  <si>
    <t>294-8701</t>
  </si>
  <si>
    <t>0470-29-3355</t>
  </si>
  <si>
    <t>南房総市千倉町平舘759-1</t>
  </si>
  <si>
    <t>0470-29-3711</t>
  </si>
  <si>
    <t>0470-28-4166</t>
  </si>
  <si>
    <t>0470-50-1173</t>
  </si>
  <si>
    <t>地密通所介護</t>
    <rPh sb="0" eb="1">
      <t>ち</t>
    </rPh>
    <rPh sb="1" eb="2">
      <t>みつ</t>
    </rPh>
    <rPh sb="2" eb="4">
      <t>つうしょ</t>
    </rPh>
    <rPh sb="4" eb="6">
      <t>かいご</t>
    </rPh>
    <phoneticPr fontId="3" type="Hiragana"/>
  </si>
  <si>
    <t>認知症対応通所介護</t>
    <rPh sb="0" eb="2">
      <t>にんち</t>
    </rPh>
    <rPh sb="2" eb="3">
      <t>しょう</t>
    </rPh>
    <rPh sb="3" eb="5">
      <t>たいおう</t>
    </rPh>
    <rPh sb="5" eb="7">
      <t>つうしょ</t>
    </rPh>
    <rPh sb="7" eb="9">
      <t>かいご</t>
    </rPh>
    <phoneticPr fontId="3" type="Hiragana"/>
  </si>
  <si>
    <t>市町村</t>
    <rPh sb="0" eb="3">
      <t>しちょうそん</t>
    </rPh>
    <phoneticPr fontId="3" type="Hiragana"/>
  </si>
  <si>
    <t>館山市</t>
    <rPh sb="0" eb="3">
      <t>たてやまし</t>
    </rPh>
    <phoneticPr fontId="3" type="Hiragana"/>
  </si>
  <si>
    <t>鴨川市</t>
    <rPh sb="0" eb="3">
      <t>かもがわし</t>
    </rPh>
    <phoneticPr fontId="3" type="Hiragana"/>
  </si>
  <si>
    <t>南房総市</t>
    <rPh sb="0" eb="4">
      <t>みなみぼうそうし</t>
    </rPh>
    <phoneticPr fontId="3" type="Hiragana"/>
  </si>
  <si>
    <t>鋸南町</t>
    <rPh sb="0" eb="3">
      <t>きょなんまち</t>
    </rPh>
    <phoneticPr fontId="3" type="Hiragana"/>
  </si>
  <si>
    <t>南房総市千倉町大貫590-1</t>
    <rPh sb="0" eb="4">
      <t>みなみぼうそうし</t>
    </rPh>
    <rPh sb="4" eb="7">
      <t>ちくらまち</t>
    </rPh>
    <rPh sb="7" eb="9">
      <t>おおぬき</t>
    </rPh>
    <phoneticPr fontId="3" type="Hiragana"/>
  </si>
  <si>
    <t>館山市</t>
    <rPh sb="0" eb="2">
      <t>たてやま</t>
    </rPh>
    <rPh sb="2" eb="3">
      <t>し</t>
    </rPh>
    <phoneticPr fontId="3" type="Hiragana"/>
  </si>
  <si>
    <t>〇</t>
  </si>
  <si>
    <t>×</t>
  </si>
  <si>
    <t>館山市</t>
    <rPh sb="0" eb="3">
      <t>たてやまし</t>
    </rPh>
    <phoneticPr fontId="3" type="Hiragana"/>
  </si>
  <si>
    <t>鴨川市</t>
    <rPh sb="0" eb="3">
      <t>かもがわし</t>
    </rPh>
    <phoneticPr fontId="3" type="Hiragana"/>
  </si>
  <si>
    <t>南房総市</t>
    <rPh sb="0" eb="3">
      <t>みなみぼうそう</t>
    </rPh>
    <rPh sb="3" eb="4">
      <t>し</t>
    </rPh>
    <phoneticPr fontId="3" type="Hiragana"/>
  </si>
  <si>
    <t>DSC Mahalo</t>
    <phoneticPr fontId="3" type="Hiragana"/>
  </si>
  <si>
    <t>館山市佐野184</t>
    <phoneticPr fontId="3" type="Hiragana"/>
  </si>
  <si>
    <t>0470-29-5828</t>
    <phoneticPr fontId="3" type="Hiragana"/>
  </si>
  <si>
    <t>ほっと・ケアライフプランセンター</t>
    <phoneticPr fontId="3" type="Hiragana"/>
  </si>
  <si>
    <t>南房総市市部170-3　</t>
    <phoneticPr fontId="3" type="Hiragana"/>
  </si>
  <si>
    <t>0470-50-3575</t>
    <phoneticPr fontId="3" type="Hiragana"/>
  </si>
  <si>
    <t>299-2226</t>
    <phoneticPr fontId="3" type="Hiragana"/>
  </si>
  <si>
    <t>294-0051</t>
    <phoneticPr fontId="3" type="Hiragana"/>
  </si>
  <si>
    <t>リハリハ</t>
    <phoneticPr fontId="3" type="Hiragana"/>
  </si>
  <si>
    <t>〇</t>
    <phoneticPr fontId="3" type="Hiragana"/>
  </si>
  <si>
    <t>×</t>
    <phoneticPr fontId="3" type="Hiragana"/>
  </si>
  <si>
    <t>計</t>
    <rPh sb="0" eb="1">
      <t>けい</t>
    </rPh>
    <phoneticPr fontId="3" type="Hiragana"/>
  </si>
  <si>
    <t>299-1902</t>
    <phoneticPr fontId="3" type="Hiragana"/>
  </si>
  <si>
    <t>294-0225</t>
    <phoneticPr fontId="3" type="Hiragana"/>
  </si>
  <si>
    <t>294-0043</t>
    <phoneticPr fontId="3" type="Hiragana"/>
  </si>
  <si>
    <t>294-0037</t>
    <phoneticPr fontId="3" type="Hiragana"/>
  </si>
  <si>
    <t>294-0045</t>
    <phoneticPr fontId="3" type="Hiragana"/>
  </si>
  <si>
    <t>294-0051</t>
    <phoneticPr fontId="3" type="Hiragana"/>
  </si>
  <si>
    <t>294-0054</t>
    <phoneticPr fontId="3" type="Hiragana"/>
  </si>
  <si>
    <t>294-0048</t>
    <phoneticPr fontId="3" type="Hiragana"/>
  </si>
  <si>
    <t>294-0034</t>
    <phoneticPr fontId="3" type="Hiragana"/>
  </si>
  <si>
    <t>294-0056</t>
    <phoneticPr fontId="3" type="Hiragana"/>
  </si>
  <si>
    <t>294-0226</t>
    <phoneticPr fontId="3" type="Hiragana"/>
  </si>
  <si>
    <t>294-0031</t>
    <phoneticPr fontId="3" type="Hiragana"/>
  </si>
  <si>
    <t>299-2504</t>
    <phoneticPr fontId="3" type="Hiragana"/>
  </si>
  <si>
    <t>295-0104</t>
    <phoneticPr fontId="3" type="Hiragana"/>
  </si>
  <si>
    <t>299-2226</t>
    <phoneticPr fontId="3" type="Hiragana"/>
  </si>
  <si>
    <t>295-0021</t>
    <phoneticPr fontId="3" type="Hiragana"/>
  </si>
  <si>
    <t>299-2703</t>
    <phoneticPr fontId="3" type="Hiragana"/>
  </si>
  <si>
    <t>295-0026</t>
    <phoneticPr fontId="3" type="Hiragana"/>
  </si>
  <si>
    <t>299-2862</t>
    <phoneticPr fontId="3" type="Hiragana"/>
  </si>
  <si>
    <t>294-0043</t>
    <phoneticPr fontId="3" type="Hiragana"/>
  </si>
  <si>
    <t>294-0045</t>
    <phoneticPr fontId="3" type="Hiragana"/>
  </si>
  <si>
    <t>294-0014</t>
    <phoneticPr fontId="3" type="Hiragana"/>
  </si>
  <si>
    <t>294-0056</t>
    <phoneticPr fontId="3" type="Hiragana"/>
  </si>
  <si>
    <t>294-0303</t>
    <phoneticPr fontId="3" type="Hiragana"/>
  </si>
  <si>
    <t>294-0033</t>
    <phoneticPr fontId="3" type="Hiragana"/>
  </si>
  <si>
    <t>294-0813</t>
    <phoneticPr fontId="3" type="Hiragana"/>
  </si>
  <si>
    <t>299-2216</t>
    <phoneticPr fontId="3" type="Hiragana"/>
  </si>
  <si>
    <t>296-0043</t>
    <phoneticPr fontId="3" type="Hiragana"/>
  </si>
  <si>
    <t>294-0303</t>
    <phoneticPr fontId="3" type="Hiragana"/>
  </si>
  <si>
    <t>294-0034</t>
    <phoneticPr fontId="3" type="Hiragana"/>
  </si>
  <si>
    <t>294-0052</t>
    <phoneticPr fontId="3" type="Hiragana"/>
  </si>
  <si>
    <t>294-0051</t>
    <phoneticPr fontId="3" type="Hiragana"/>
  </si>
  <si>
    <t>294-0048</t>
    <phoneticPr fontId="3" type="Hiragana"/>
  </si>
  <si>
    <t>294-0018</t>
    <phoneticPr fontId="3" type="Hiragana"/>
  </si>
  <si>
    <t>294-0047</t>
    <phoneticPr fontId="3" type="Hiragana"/>
  </si>
  <si>
    <t>296-0041</t>
    <phoneticPr fontId="3" type="Hiragana"/>
  </si>
  <si>
    <t>296-0112</t>
    <phoneticPr fontId="3" type="Hiragana"/>
  </si>
  <si>
    <t>296-0044</t>
    <phoneticPr fontId="3" type="Hiragana"/>
  </si>
  <si>
    <t>296-0033</t>
    <phoneticPr fontId="3" type="Hiragana"/>
  </si>
  <si>
    <t>294-0008</t>
    <phoneticPr fontId="3" type="Hiragana"/>
  </si>
  <si>
    <t>294-0307</t>
    <phoneticPr fontId="3" type="Hiragana"/>
  </si>
  <si>
    <t>295-0103</t>
    <phoneticPr fontId="3" type="Hiragana"/>
  </si>
  <si>
    <t>299-2501</t>
    <phoneticPr fontId="3" type="Hiragana"/>
  </si>
  <si>
    <t>295-0022</t>
    <phoneticPr fontId="3" type="Hiragana"/>
  </si>
  <si>
    <t>299-2521</t>
    <phoneticPr fontId="3" type="Hiragana"/>
  </si>
  <si>
    <t>295-0014</t>
    <phoneticPr fontId="3" type="Hiragana"/>
  </si>
  <si>
    <t>299-2226</t>
    <phoneticPr fontId="3" type="Hiragana"/>
  </si>
  <si>
    <t>295-0013</t>
    <phoneticPr fontId="3" type="Hiragana"/>
  </si>
  <si>
    <t>299-2117</t>
    <phoneticPr fontId="3" type="Hiragana"/>
  </si>
  <si>
    <t>299-2115</t>
    <phoneticPr fontId="3" type="Hiragana"/>
  </si>
  <si>
    <t>299-1902</t>
    <phoneticPr fontId="3" type="Hiragana"/>
  </si>
  <si>
    <t xml:space="preserve">294-0025 </t>
    <phoneticPr fontId="3" type="Hiragana"/>
  </si>
  <si>
    <t>294-0054</t>
    <phoneticPr fontId="3" type="Hiragana"/>
  </si>
  <si>
    <t>299-2206</t>
    <phoneticPr fontId="3" type="Hiragana"/>
  </si>
  <si>
    <t>299-2415</t>
    <phoneticPr fontId="3" type="Hiragana"/>
  </si>
  <si>
    <t>299-2404</t>
    <phoneticPr fontId="3" type="Hiragana"/>
  </si>
  <si>
    <t>294-0825</t>
    <phoneticPr fontId="3" type="Hiragana"/>
  </si>
  <si>
    <t>295-0103</t>
    <phoneticPr fontId="3" type="Hiragana"/>
  </si>
  <si>
    <t>295-0024</t>
    <phoneticPr fontId="3" type="Hiragana"/>
  </si>
  <si>
    <t>299-2713</t>
    <phoneticPr fontId="3" type="Hiragana"/>
  </si>
  <si>
    <t>299-2725</t>
    <phoneticPr fontId="3" type="Hiragana"/>
  </si>
  <si>
    <t>299-2525</t>
    <phoneticPr fontId="3" type="Hiragana"/>
  </si>
  <si>
    <t>299-1909</t>
    <phoneticPr fontId="3" type="Hiragana"/>
  </si>
  <si>
    <t>294-0308</t>
    <phoneticPr fontId="3" type="Hiragana"/>
  </si>
  <si>
    <t>294-0052</t>
    <phoneticPr fontId="3" type="Hiragana"/>
  </si>
  <si>
    <t>294-0018</t>
    <phoneticPr fontId="3" type="Hiragana"/>
  </si>
  <si>
    <t>294-0001</t>
    <phoneticPr fontId="3" type="Hiragana"/>
  </si>
  <si>
    <t>294-0037</t>
    <phoneticPr fontId="3" type="Hiragana"/>
  </si>
  <si>
    <t>294-0025</t>
    <phoneticPr fontId="3" type="Hiragana"/>
  </si>
  <si>
    <t>294-0055</t>
    <phoneticPr fontId="3" type="Hiragana"/>
  </si>
  <si>
    <t>294-0011</t>
    <phoneticPr fontId="3" type="Hiragana"/>
  </si>
  <si>
    <t>294-0037</t>
    <phoneticPr fontId="3" type="Hiragana"/>
  </si>
  <si>
    <t>296-0234</t>
    <phoneticPr fontId="3" type="Hiragana"/>
  </si>
  <si>
    <t>296-0034</t>
    <phoneticPr fontId="3" type="Hiragana"/>
  </si>
  <si>
    <t>294-0806</t>
    <phoneticPr fontId="3" type="Hiragana"/>
  </si>
  <si>
    <t>295-0003</t>
    <phoneticPr fontId="3" type="Hiragana"/>
  </si>
  <si>
    <t>295-0004</t>
    <phoneticPr fontId="3" type="Hiragana"/>
  </si>
  <si>
    <t>295-0014</t>
    <phoneticPr fontId="3" type="Hiragana"/>
  </si>
  <si>
    <t>294-0015</t>
    <phoneticPr fontId="3" type="Hiragana"/>
  </si>
  <si>
    <t>299-2226</t>
    <phoneticPr fontId="3" type="Hiragana"/>
  </si>
  <si>
    <t>参加意向</t>
    <rPh sb="0" eb="2">
      <t>さんか</t>
    </rPh>
    <rPh sb="2" eb="4">
      <t>いこう</t>
    </rPh>
    <phoneticPr fontId="3" type="Hiragana"/>
  </si>
  <si>
    <t>済</t>
  </si>
  <si>
    <t>済</t>
    <rPh sb="0" eb="1">
      <t>すみ</t>
    </rPh>
    <phoneticPr fontId="3" type="Hiragana"/>
  </si>
  <si>
    <t>ヘルパーステーションスマイル</t>
    <phoneticPr fontId="3" type="Hiragana"/>
  </si>
  <si>
    <t>デイサービス香</t>
    <phoneticPr fontId="3" type="Hiragana"/>
  </si>
  <si>
    <t>居宅介護支援事業所 憩</t>
    <rPh sb="0" eb="2">
      <t>きょたく</t>
    </rPh>
    <rPh sb="2" eb="4">
      <t>かいご</t>
    </rPh>
    <rPh sb="4" eb="6">
      <t>しえん</t>
    </rPh>
    <rPh sb="6" eb="9">
      <t>じぎょうしょ</t>
    </rPh>
    <rPh sb="10" eb="11">
      <t>いこい</t>
    </rPh>
    <phoneticPr fontId="3" type="Hiragana"/>
  </si>
  <si>
    <t>居宅介護支援事業所 らいく</t>
    <rPh sb="0" eb="9">
      <t>きょたくかいごしえんじぎょうしょ</t>
    </rPh>
    <phoneticPr fontId="3" type="Hiragana"/>
  </si>
  <si>
    <t>計</t>
  </si>
  <si>
    <t>鋸南町</t>
  </si>
  <si>
    <t>館山市</t>
    <rPh sb="0" eb="3">
      <t>たてやまし</t>
    </rPh>
    <phoneticPr fontId="3" type="Hiragana"/>
  </si>
  <si>
    <t>鴨川市</t>
    <rPh sb="0" eb="2">
      <t>かもがわ</t>
    </rPh>
    <rPh sb="2" eb="3">
      <t>し</t>
    </rPh>
    <phoneticPr fontId="3" type="Hiragana"/>
  </si>
  <si>
    <t>南房総市</t>
    <rPh sb="0" eb="4">
      <t>みなみぼうそうし</t>
    </rPh>
    <phoneticPr fontId="3" type="Hiragana"/>
  </si>
  <si>
    <t>鋸南町</t>
    <phoneticPr fontId="3" type="Hiragana"/>
  </si>
  <si>
    <t>回答率</t>
    <rPh sb="0" eb="2">
      <t>かいとう</t>
    </rPh>
    <rPh sb="2" eb="3">
      <t>りつ</t>
    </rPh>
    <phoneticPr fontId="3" type="Hiragana"/>
  </si>
  <si>
    <t>全体参加率</t>
    <rPh sb="0" eb="2">
      <t>ぜんたい</t>
    </rPh>
    <rPh sb="2" eb="4">
      <t>さんか</t>
    </rPh>
    <rPh sb="4" eb="5">
      <t>りつ</t>
    </rPh>
    <phoneticPr fontId="3" type="Hiragana"/>
  </si>
  <si>
    <t>回答参加率</t>
    <rPh sb="0" eb="2">
      <t>かいとう</t>
    </rPh>
    <rPh sb="2" eb="5">
      <t>さんかりつ</t>
    </rPh>
    <phoneticPr fontId="3" type="Hiragana"/>
  </si>
  <si>
    <t>計</t>
    <rPh sb="0" eb="1">
      <t>けい</t>
    </rPh>
    <phoneticPr fontId="3" type="Hiragana"/>
  </si>
  <si>
    <t>計</t>
    <rPh sb="0" eb="1">
      <t>けい</t>
    </rPh>
    <phoneticPr fontId="3" type="Hiragana"/>
  </si>
  <si>
    <t>リスト数</t>
    <rPh sb="3" eb="4">
      <t>すう</t>
    </rPh>
    <phoneticPr fontId="3" type="Hiragana"/>
  </si>
  <si>
    <t>Ｒ7.4確認数</t>
    <rPh sb="4" eb="6">
      <t>かくにん</t>
    </rPh>
    <rPh sb="6" eb="7">
      <t>すう</t>
    </rPh>
    <phoneticPr fontId="3" type="Hiragana"/>
  </si>
  <si>
    <t>参加</t>
    <rPh sb="0" eb="2">
      <t>さんか</t>
    </rPh>
    <phoneticPr fontId="3" type="Hiragana"/>
  </si>
  <si>
    <t>不参加</t>
    <rPh sb="0" eb="3">
      <t>ふさんか</t>
    </rPh>
    <phoneticPr fontId="3" type="Hiragana"/>
  </si>
  <si>
    <t>導入済</t>
    <rPh sb="0" eb="2">
      <t>どうにゅう</t>
    </rPh>
    <rPh sb="2" eb="3">
      <t>すみ</t>
    </rPh>
    <phoneticPr fontId="3" type="Hiragana"/>
  </si>
  <si>
    <t>参加率</t>
    <rPh sb="0" eb="2">
      <t>さんか</t>
    </rPh>
    <rPh sb="2" eb="3">
      <t>りつ</t>
    </rPh>
    <phoneticPr fontId="3" type="Hiragana"/>
  </si>
  <si>
    <t>安房計</t>
    <rPh sb="0" eb="2">
      <t>あわ</t>
    </rPh>
    <rPh sb="2" eb="3">
      <t>けい</t>
    </rPh>
    <phoneticPr fontId="3" type="Hiragana"/>
  </si>
  <si>
    <t>04-7099-6073</t>
  </si>
  <si>
    <t>時点</t>
    <rPh sb="0" eb="2">
      <t>ジテン</t>
    </rPh>
    <phoneticPr fontId="3"/>
  </si>
  <si>
    <t>鴨川市内介護サービス事業所　ケアプランデータ連携利用状況一覧</t>
    <rPh sb="0" eb="4">
      <t>カモガワシナイ</t>
    </rPh>
    <rPh sb="4" eb="10">
      <t>カイゴ</t>
    </rPh>
    <rPh sb="10" eb="13">
      <t>ジギョウショ</t>
    </rPh>
    <rPh sb="22" eb="24">
      <t>レンケイ</t>
    </rPh>
    <rPh sb="24" eb="26">
      <t>リヨウ</t>
    </rPh>
    <rPh sb="26" eb="28">
      <t>ジョウキョウ</t>
    </rPh>
    <rPh sb="28" eb="30">
      <t>イチラン</t>
    </rPh>
    <phoneticPr fontId="3"/>
  </si>
  <si>
    <t>〇</t>
    <phoneticPr fontId="3"/>
  </si>
  <si>
    <t>×</t>
    <phoneticPr fontId="3"/>
  </si>
  <si>
    <t>参加率</t>
    <rPh sb="0" eb="2">
      <t>サンカ</t>
    </rPh>
    <rPh sb="2" eb="3">
      <t>リツ</t>
    </rPh>
    <phoneticPr fontId="3"/>
  </si>
  <si>
    <t>メールアドレス</t>
    <phoneticPr fontId="3"/>
  </si>
  <si>
    <t xml:space="preserve"> kameda_kaigoshien@kameda.jp</t>
    <phoneticPr fontId="3"/>
  </si>
  <si>
    <t>byoin_soudan@city.kamogawa.lg.jp</t>
    <phoneticPr fontId="3"/>
  </si>
  <si>
    <t>fukushi-amakomi@taiyou-kai.jp</t>
    <phoneticPr fontId="3"/>
  </si>
  <si>
    <t>k_fukuhara01@kamoshakyo.or.jp</t>
  </si>
  <si>
    <t>byoin_care@city.kamogawa.lg.jp</t>
  </si>
  <si>
    <t>byoin_care@city.kamogawa.lg.jp</t>
    <phoneticPr fontId="3"/>
  </si>
  <si>
    <t>fukuwarai@kvd.biglobe.ne.jp</t>
  </si>
  <si>
    <t>fukuwarai@kvd.biglobe.ne.jp</t>
    <phoneticPr fontId="3"/>
  </si>
  <si>
    <t>kamogawa-shakyo@bz03.plala.or.jp</t>
    <phoneticPr fontId="3"/>
  </si>
  <si>
    <t>hogaraka@wind.ocn.ne.jp</t>
  </si>
  <si>
    <t>hogaraka@wind.ocn.ne.jp</t>
    <phoneticPr fontId="3"/>
  </si>
  <si>
    <t>e-zaitaku@ebihara.or.jp</t>
    <phoneticPr fontId="3"/>
  </si>
  <si>
    <t>sansikai-sien@oda-hp.com</t>
    <phoneticPr fontId="3"/>
  </si>
  <si>
    <t>sumirekea@helen.ocn.ne.jp</t>
    <phoneticPr fontId="3"/>
  </si>
  <si>
    <t>nakabi85@awa.or.jp</t>
  </si>
  <si>
    <t>nakabi85@awa.or.jp</t>
    <phoneticPr fontId="3"/>
  </si>
  <si>
    <t>manami.331028@gmail.com</t>
    <phoneticPr fontId="3"/>
  </si>
  <si>
    <t>a-sueyoshi.kiyosumi@kenjin.or.jp</t>
    <phoneticPr fontId="3"/>
  </si>
  <si>
    <t>toujo_youai@iaa.itkeeper.ne.jp</t>
  </si>
  <si>
    <t>toujo_youai@iaa.itkeeper.ne.jp</t>
    <phoneticPr fontId="3"/>
  </si>
  <si>
    <t>flora@ec7.technowave.ne.jp</t>
  </si>
  <si>
    <t>flora@ec7.technowave.ne.jp</t>
    <phoneticPr fontId="3"/>
  </si>
  <si>
    <t>kameyasu.2024@gmail.com</t>
    <phoneticPr fontId="3"/>
  </si>
  <si>
    <t>sansikai-therapi@oda-hp.com</t>
    <phoneticPr fontId="3"/>
  </si>
  <si>
    <t>sakurahcs5880@yahoo.co.jp</t>
    <phoneticPr fontId="3"/>
  </si>
  <si>
    <t>hstau7@nichiigakkan.co.jp</t>
    <phoneticPr fontId="3"/>
  </si>
  <si>
    <t>qqp976s9n@chime.ocn.ne.jp</t>
    <phoneticPr fontId="3"/>
  </si>
  <si>
    <t>sansikai-genki@oda-hp.com</t>
    <phoneticPr fontId="3"/>
  </si>
  <si>
    <t>qq7q6y89n@onyx.ocn.ne.jp</t>
    <phoneticPr fontId="3"/>
  </si>
  <si>
    <t>sansikai-tuusyo@oda-hp.com</t>
    <phoneticPr fontId="3"/>
  </si>
  <si>
    <t>chiyafuru.com@kud.biglobe.ne.jp</t>
    <phoneticPr fontId="3"/>
  </si>
  <si>
    <t>info@kamotaxi.com</t>
    <phoneticPr fontId="3"/>
  </si>
  <si>
    <t>ihart-e@oregano.ocn.ne.jp</t>
  </si>
  <si>
    <t>ihart-e@oregano.ocn.ne.jp</t>
    <phoneticPr fontId="3"/>
  </si>
  <si>
    <t>ihart-e@oregano.ocn.ne.jp</t>
    <phoneticPr fontId="3"/>
  </si>
  <si>
    <t>ihart-e@oregano.ocn.ne.jp</t>
    <phoneticPr fontId="3"/>
  </si>
  <si>
    <t>megu-1222@yacht.ocn.ne.jp</t>
  </si>
  <si>
    <t>info.taiyo@s-taiyou-kai.jp</t>
  </si>
  <si>
    <t>info.taiyo@s-taiyou-kai.jp</t>
    <phoneticPr fontId="3"/>
  </si>
  <si>
    <t>info.taiyo@s-taiyou-kai.jp</t>
    <phoneticPr fontId="3"/>
  </si>
  <si>
    <t>yomoginomori@yomogi11.jp</t>
  </si>
  <si>
    <t>yomoginomori@yomogi11.jp</t>
    <phoneticPr fontId="3"/>
  </si>
  <si>
    <t>joylife@galaxy.ocn.ne.jp</t>
  </si>
  <si>
    <t>joylife@galaxy.ocn.ne.jp</t>
    <phoneticPr fontId="3"/>
  </si>
  <si>
    <t>joylife@galaxy.ocn.ne.jp</t>
    <phoneticPr fontId="3"/>
  </si>
  <si>
    <t xml:space="preserve">rkjsr883jp@yahoo.co.jp&gt;, </t>
    <phoneticPr fontId="3"/>
  </si>
  <si>
    <t>sennokaze-j@mist.ocn.ne.jp</t>
    <phoneticPr fontId="3"/>
  </si>
  <si>
    <t>sennokaze-j@mist.ocn.ne.jp</t>
    <phoneticPr fontId="3"/>
  </si>
  <si>
    <t>特別養護老人ホーム</t>
    <rPh sb="0" eb="2">
      <t>トクベツ</t>
    </rPh>
    <rPh sb="2" eb="4">
      <t>ヨウゴ</t>
    </rPh>
    <rPh sb="4" eb="6">
      <t>ロウジン</t>
    </rPh>
    <phoneticPr fontId="3"/>
  </si>
  <si>
    <t>特別養護老人ホーム千の風・清澄</t>
    <phoneticPr fontId="3"/>
  </si>
  <si>
    <t>特別養護老人ホーム南小町</t>
    <phoneticPr fontId="3"/>
  </si>
  <si>
    <t>特別養護老人ホームめぐみの里</t>
    <phoneticPr fontId="3"/>
  </si>
  <si>
    <t>鴨川市南小町809-1</t>
    <phoneticPr fontId="3"/>
  </si>
  <si>
    <t>04-7094-5558</t>
    <phoneticPr fontId="3"/>
  </si>
  <si>
    <t>296-0104</t>
    <phoneticPr fontId="3"/>
  </si>
  <si>
    <t>介護老人保健施設</t>
    <rPh sb="0" eb="2">
      <t>かいご</t>
    </rPh>
    <rPh sb="2" eb="4">
      <t>ろうじん</t>
    </rPh>
    <rPh sb="4" eb="6">
      <t>ほけん</t>
    </rPh>
    <rPh sb="6" eb="8">
      <t>しせつ</t>
    </rPh>
    <phoneticPr fontId="8" type="Hiragana"/>
  </si>
  <si>
    <t>東条病院介護医療院</t>
    <phoneticPr fontId="3"/>
  </si>
  <si>
    <t>エビハラ病院介護医療院</t>
    <phoneticPr fontId="3"/>
  </si>
  <si>
    <t>小田病院介護医療院</t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</si>
  <si>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</si>
  <si>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鴨川市広場1615</t>
    <rPh sb="0" eb="3">
      <t>カモガワシ</t>
    </rPh>
    <rPh sb="3" eb="5">
      <t>ヒロバ</t>
    </rPh>
    <phoneticPr fontId="3"/>
  </si>
  <si>
    <t>296-0044</t>
    <phoneticPr fontId="3"/>
  </si>
  <si>
    <t>04-7092-1207</t>
    <phoneticPr fontId="3"/>
  </si>
  <si>
    <t>04-7093-2626</t>
    <phoneticPr fontId="3"/>
  </si>
  <si>
    <t>04-7093-1128</t>
    <phoneticPr fontId="3"/>
  </si>
  <si>
    <t>sansikai@oda-hp.com</t>
    <phoneticPr fontId="3"/>
  </si>
  <si>
    <t>info@tojo-h.or.jp</t>
    <phoneticPr fontId="3"/>
  </si>
  <si>
    <t>いきいきの家かもがわ</t>
    <rPh sb="5" eb="6">
      <t>イエ</t>
    </rPh>
    <phoneticPr fontId="3"/>
  </si>
  <si>
    <t>鴨川市古畑317-1</t>
    <phoneticPr fontId="3"/>
  </si>
  <si>
    <t>04-7099-9121</t>
    <phoneticPr fontId="3"/>
  </si>
  <si>
    <t>エバーグリーンクラブ</t>
    <phoneticPr fontId="3"/>
  </si>
  <si>
    <t>04-7093-2638</t>
    <phoneticPr fontId="3"/>
  </si>
  <si>
    <t>鴨川市太海2175-1</t>
    <phoneticPr fontId="3"/>
  </si>
  <si>
    <t>グループホーム まきの家</t>
    <phoneticPr fontId="3"/>
  </si>
  <si>
    <t>鴨川市広場1665</t>
    <phoneticPr fontId="3"/>
  </si>
  <si>
    <t>04-7098-3211</t>
    <phoneticPr fontId="3"/>
  </si>
  <si>
    <t>グループホーム花水神</t>
    <phoneticPr fontId="3"/>
  </si>
  <si>
    <t>鴨川市東江見395-2</t>
    <phoneticPr fontId="3"/>
  </si>
  <si>
    <t>04-7099-7121</t>
    <phoneticPr fontId="3"/>
  </si>
  <si>
    <t>296-0234</t>
    <phoneticPr fontId="3"/>
  </si>
  <si>
    <t>299-2843</t>
    <phoneticPr fontId="3"/>
  </si>
  <si>
    <t xml:space="preserve">evergreenclub.gh@gmail.com </t>
    <phoneticPr fontId="3"/>
  </si>
  <si>
    <t xml:space="preserve">hanasuijin@iaa.itkeeper.ne.jp </t>
    <phoneticPr fontId="3"/>
  </si>
  <si>
    <t xml:space="preserve"> grouphome_makinoie@iaa.itkeeper.ne.jp  </t>
    <phoneticPr fontId="3"/>
  </si>
  <si>
    <t>グループホーム</t>
    <phoneticPr fontId="3"/>
  </si>
  <si>
    <t>ジョイライフ鯛の浦</t>
    <phoneticPr fontId="3"/>
  </si>
  <si>
    <t>ナーシングヴィラハートフル鴨川</t>
    <phoneticPr fontId="3"/>
  </si>
  <si>
    <t>パークウェルステイト鴨川</t>
    <phoneticPr fontId="3"/>
  </si>
  <si>
    <t>フローラファミリー</t>
    <phoneticPr fontId="3"/>
  </si>
  <si>
    <t>ケアハウスまんぼう</t>
    <phoneticPr fontId="3"/>
  </si>
  <si>
    <t>あゆみ</t>
  </si>
  <si>
    <t>ゆうらく</t>
  </si>
  <si>
    <t>よもぎの杜</t>
  </si>
  <si>
    <t>養護老人ホーム緑風荘</t>
  </si>
  <si>
    <t>鴨川市広場1311</t>
  </si>
  <si>
    <t xml:space="preserve">04-7092-0644 </t>
  </si>
  <si>
    <t>rkjsr883jp@yahoo.co.jp</t>
  </si>
  <si>
    <t>鴨川市東町993-4KｱﾊﾟｰﾄB棟102</t>
    <phoneticPr fontId="3"/>
  </si>
  <si>
    <t>296-0041</t>
    <phoneticPr fontId="3"/>
  </si>
  <si>
    <t>鴨川市横渚876-2</t>
    <phoneticPr fontId="3"/>
  </si>
  <si>
    <t>296-0001</t>
    <phoneticPr fontId="3"/>
  </si>
  <si>
    <t xml:space="preserve">04-7093-2707 </t>
    <phoneticPr fontId="3"/>
  </si>
  <si>
    <t>鴨川市北小町2002-1</t>
    <phoneticPr fontId="3"/>
  </si>
  <si>
    <t>04-7094-5380</t>
    <phoneticPr fontId="3"/>
  </si>
  <si>
    <t>鴨川市東町607-1</t>
    <phoneticPr fontId="3"/>
  </si>
  <si>
    <t>04-7099-1331</t>
    <phoneticPr fontId="3"/>
  </si>
  <si>
    <t xml:space="preserve"> 鴨川市太海630-1</t>
    <phoneticPr fontId="3"/>
  </si>
  <si>
    <t>296-0101</t>
    <phoneticPr fontId="3"/>
  </si>
  <si>
    <t>04-7003-0310</t>
  </si>
  <si>
    <r>
      <t>鴨川市浜萩</t>
    </r>
    <r>
      <rPr>
        <sz val="10.5"/>
        <color theme="1"/>
        <rFont val="Century"/>
        <family val="1"/>
      </rPr>
      <t>1002</t>
    </r>
  </si>
  <si>
    <t>299-5504</t>
    <phoneticPr fontId="3"/>
  </si>
  <si>
    <t>t.tsuruga@ebihara.or.jp</t>
    <phoneticPr fontId="3"/>
  </si>
  <si>
    <t>ryokufuusou02@toumei.or.jp</t>
    <phoneticPr fontId="3"/>
  </si>
  <si>
    <t>flora-kitakomachi@iaa.itkeeper.ne.jp</t>
    <phoneticPr fontId="3"/>
  </si>
  <si>
    <t>manbou@ap.wakwak.com</t>
    <phoneticPr fontId="3"/>
  </si>
  <si>
    <t>有料老人ホーム</t>
    <rPh sb="0" eb="2">
      <t>ユウリョウ</t>
    </rPh>
    <rPh sb="2" eb="4">
      <t>ロウジン</t>
    </rPh>
    <phoneticPr fontId="3"/>
  </si>
  <si>
    <t>ケアハウス</t>
    <phoneticPr fontId="3"/>
  </si>
  <si>
    <t>サ高住</t>
    <rPh sb="1" eb="2">
      <t>タカ</t>
    </rPh>
    <rPh sb="2" eb="3">
      <t>ジュウ</t>
    </rPh>
    <phoneticPr fontId="3"/>
  </si>
  <si>
    <t>養護老人ホーム</t>
    <rPh sb="0" eb="2">
      <t>ヨウゴ</t>
    </rPh>
    <rPh sb="2" eb="4">
      <t>ロウジン</t>
    </rPh>
    <phoneticPr fontId="3"/>
  </si>
  <si>
    <t>kccs_sr@kameda-industry.jp</t>
    <phoneticPr fontId="3"/>
  </si>
  <si>
    <t>-</t>
    <phoneticPr fontId="3"/>
  </si>
  <si>
    <t>kenko-soudan@city.kamogawa.lg.jp</t>
    <phoneticPr fontId="3"/>
  </si>
  <si>
    <t>eiwakai.minamikomachi@gmail.com</t>
    <phoneticPr fontId="3"/>
  </si>
  <si>
    <t xml:space="preserve"> info@ikiiki-kamogawa.com  </t>
    <phoneticPr fontId="3"/>
  </si>
  <si>
    <t>pws-kamogawa@mfrw.co.jp</t>
    <phoneticPr fontId="3"/>
  </si>
  <si>
    <t xml:space="preserve">kameda_houmon.nurse@kameda.jp </t>
    <phoneticPr fontId="3"/>
  </si>
  <si>
    <t>sennokaze-j@mist.ocn.ne.jp</t>
    <phoneticPr fontId="3"/>
  </si>
  <si>
    <t>fukuwarai@kvd.biglobe.ne.jp</t>
    <phoneticPr fontId="3"/>
  </si>
  <si>
    <t>hmc-km@kameda-industry.jp</t>
    <phoneticPr fontId="3"/>
  </si>
  <si>
    <t>-</t>
  </si>
  <si>
    <t>-</t>
    <phoneticPr fontId="3"/>
  </si>
  <si>
    <t>鴨川市内介護サービス事業所　アドレスリスト</t>
    <rPh sb="0" eb="4">
      <t>カモガワシナイ</t>
    </rPh>
    <rPh sb="4" eb="10">
      <t>カイゴ</t>
    </rPh>
    <rPh sb="10" eb="13">
      <t>ジギョウショ</t>
    </rPh>
    <phoneticPr fontId="3"/>
  </si>
  <si>
    <t>liveboto@hyper.ocn.ne.jp</t>
  </si>
  <si>
    <t>info@yuyu.co.jp</t>
  </si>
  <si>
    <t>dkamogawa@care-yacs.co.jp</t>
  </si>
  <si>
    <t>sansikai@oda-hp.com</t>
  </si>
  <si>
    <t>鴨川市八色925-2</t>
  </si>
  <si>
    <t>04-7096-6350</t>
  </si>
  <si>
    <t>04-7096-3652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</si>
</sst>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m/d;@"/>
    <numFmt numFmtId="178" formatCode="#,##0.0_ "/>
    <numFmt numFmtId="179" formatCode="0.0_ "/>
    <numFmt numFmtId="180" formatCode="#,##0_ "/>
  </numFmts>
  <fonts count="23">
    <font>
      <sz val="11"/>
      <color theme="1"/>
      <name val="ＭＳ Ｐゴシック"/>
    </font>
    <font>
      <u/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0"/>
      <color rgb="FF000000"/>
      <name val="ＭＳ 明朝"/>
      <family val="1"/>
      <charset val="1"/>
    </font>
    <font>
      <sz val="10"/>
      <name val="ＭＳ 明朝"/>
      <family val="1"/>
      <charset val="1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469">
    <xf numFmtId="0" fontId="0" fillId="0" borderId="0" xfId="0">
      <alignment vertical="center"/>
    </xf>
    <xf numFmtId="20" fontId="4" fillId="0" borderId="1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9" xfId="2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vertical="center" wrapText="1" shrinkToFit="1"/>
    </xf>
    <xf numFmtId="0" fontId="5" fillId="0" borderId="1" xfId="2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" xfId="1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12" fillId="0" borderId="0" xfId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wrapText="1" shrinkToFit="1"/>
    </xf>
    <xf numFmtId="0" fontId="12" fillId="0" borderId="0" xfId="0" applyFont="1" applyFill="1" applyAlignment="1">
      <alignment vertical="center" shrinkToFit="1"/>
    </xf>
    <xf numFmtId="0" fontId="4" fillId="0" borderId="2" xfId="1" applyFont="1" applyFill="1" applyBorder="1" applyAlignment="1" applyProtection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20" fontId="5" fillId="0" borderId="1" xfId="0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top" wrapText="1" shrinkToFit="1"/>
    </xf>
    <xf numFmtId="0" fontId="5" fillId="0" borderId="19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wrapText="1"/>
    </xf>
    <xf numFmtId="56" fontId="4" fillId="0" borderId="19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27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vertical="center" wrapText="1" shrinkToFit="1"/>
    </xf>
    <xf numFmtId="56" fontId="4" fillId="0" borderId="1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4" fillId="0" borderId="18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 wrapText="1" shrinkToFit="1"/>
    </xf>
    <xf numFmtId="0" fontId="4" fillId="0" borderId="27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wrapText="1" shrinkToFit="1"/>
    </xf>
    <xf numFmtId="0" fontId="4" fillId="0" borderId="19" xfId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textRotation="255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78" fontId="15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46" xfId="0" applyFont="1" applyBorder="1" applyAlignment="1">
      <alignment vertical="center" textRotation="255"/>
    </xf>
    <xf numFmtId="0" fontId="16" fillId="0" borderId="46" xfId="0" applyFont="1" applyBorder="1" applyAlignment="1">
      <alignment vertical="center" textRotation="255" shrinkToFit="1"/>
    </xf>
    <xf numFmtId="0" fontId="16" fillId="0" borderId="46" xfId="0" applyFont="1" applyBorder="1" applyAlignment="1">
      <alignment vertical="center" textRotation="255" wrapText="1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center" vertical="center" wrapText="1"/>
    </xf>
    <xf numFmtId="20" fontId="4" fillId="0" borderId="39" xfId="0" applyNumberFormat="1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2" xfId="3" applyFont="1" applyFill="1" applyBorder="1" applyAlignment="1">
      <alignment vertical="center" shrinkToFit="1"/>
    </xf>
    <xf numFmtId="0" fontId="5" fillId="0" borderId="2" xfId="3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left" vertical="center" wrapText="1"/>
    </xf>
    <xf numFmtId="56" fontId="4" fillId="0" borderId="39" xfId="0" applyNumberFormat="1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4" fillId="0" borderId="30" xfId="3" applyFont="1" applyFill="1" applyBorder="1" applyAlignment="1">
      <alignment vertical="center" shrinkToFit="1"/>
    </xf>
    <xf numFmtId="0" fontId="4" fillId="0" borderId="31" xfId="3" applyFont="1" applyFill="1" applyBorder="1" applyAlignment="1">
      <alignment horizontal="center" vertical="center" shrinkToFit="1"/>
    </xf>
    <xf numFmtId="0" fontId="4" fillId="0" borderId="29" xfId="3" applyFont="1" applyFill="1" applyBorder="1" applyAlignment="1">
      <alignment vertical="center" shrinkToFit="1"/>
    </xf>
    <xf numFmtId="0" fontId="4" fillId="0" borderId="29" xfId="3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6" xfId="3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4" fillId="0" borderId="34" xfId="3" applyFont="1" applyFill="1" applyBorder="1" applyAlignment="1">
      <alignment vertical="center" shrinkToFit="1"/>
    </xf>
    <xf numFmtId="0" fontId="4" fillId="0" borderId="32" xfId="3" applyFont="1" applyFill="1" applyBorder="1" applyAlignment="1">
      <alignment horizontal="center" vertical="center" shrinkToFit="1"/>
    </xf>
    <xf numFmtId="0" fontId="4" fillId="0" borderId="33" xfId="3" applyFont="1" applyFill="1" applyBorder="1" applyAlignment="1">
      <alignment vertical="center" shrinkToFit="1"/>
    </xf>
    <xf numFmtId="0" fontId="4" fillId="0" borderId="33" xfId="3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4" fillId="0" borderId="38" xfId="3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vertical="center" shrinkToFit="1"/>
    </xf>
    <xf numFmtId="0" fontId="4" fillId="0" borderId="38" xfId="3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6" xfId="3" applyFont="1" applyFill="1" applyBorder="1" applyAlignment="1">
      <alignment horizontal="center" vertical="center" shrinkToFit="1"/>
    </xf>
    <xf numFmtId="0" fontId="5" fillId="0" borderId="38" xfId="3" applyFont="1" applyFill="1" applyBorder="1" applyAlignment="1">
      <alignment horizontal="center" vertical="center" shrinkToFit="1"/>
    </xf>
    <xf numFmtId="20" fontId="4" fillId="0" borderId="19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5" fillId="0" borderId="37" xfId="3" applyFont="1" applyFill="1" applyBorder="1" applyAlignment="1">
      <alignment horizontal="center" vertical="center" shrinkToFit="1"/>
    </xf>
    <xf numFmtId="0" fontId="5" fillId="0" borderId="37" xfId="3" applyFont="1" applyFill="1" applyBorder="1" applyAlignment="1">
      <alignment vertical="center" shrinkToFit="1"/>
    </xf>
    <xf numFmtId="0" fontId="5" fillId="0" borderId="40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40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46" xfId="0" applyFont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vertical="center" wrapText="1" shrinkToFi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vertical="center" wrapText="1"/>
    </xf>
    <xf numFmtId="0" fontId="4" fillId="0" borderId="46" xfId="0" applyFont="1" applyFill="1" applyBorder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6" xfId="3" applyFont="1" applyFill="1" applyBorder="1" applyAlignment="1">
      <alignment vertical="center" shrinkToFit="1"/>
    </xf>
    <xf numFmtId="0" fontId="4" fillId="0" borderId="46" xfId="3" applyFont="1" applyFill="1" applyBorder="1" applyAlignment="1">
      <alignment vertical="center" wrapText="1"/>
    </xf>
    <xf numFmtId="0" fontId="11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177" fontId="5" fillId="0" borderId="38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18" xfId="1" applyFont="1" applyFill="1" applyBorder="1" applyAlignment="1" applyProtection="1">
      <alignment horizontal="left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5" fillId="0" borderId="9" xfId="2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19" xfId="3" applyFont="1" applyFill="1" applyBorder="1" applyAlignment="1">
      <alignment horizontal="center" vertical="center" shrinkToFit="1"/>
    </xf>
    <xf numFmtId="0" fontId="5" fillId="0" borderId="19" xfId="3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7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2" xfId="3" applyFont="1" applyFill="1" applyBorder="1" applyAlignment="1">
      <alignment horizontal="left" vertical="center" shrinkToFit="1"/>
    </xf>
    <xf numFmtId="0" fontId="4" fillId="0" borderId="2" xfId="3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shrinkToFit="1"/>
    </xf>
    <xf numFmtId="0" fontId="11" fillId="0" borderId="38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left" vertical="center" shrinkToFit="1"/>
    </xf>
    <xf numFmtId="0" fontId="10" fillId="0" borderId="46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left" vertical="center" shrinkToFit="1"/>
    </xf>
    <xf numFmtId="176" fontId="4" fillId="0" borderId="46" xfId="0" applyNumberFormat="1" applyFont="1" applyFill="1" applyBorder="1" applyAlignment="1">
      <alignment horizontal="left" vertical="center" shrinkToFit="1"/>
    </xf>
    <xf numFmtId="20" fontId="4" fillId="0" borderId="46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top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2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wrapText="1" shrinkToFit="1"/>
    </xf>
    <xf numFmtId="0" fontId="10" fillId="0" borderId="46" xfId="0" applyFont="1" applyFill="1" applyBorder="1" applyAlignment="1">
      <alignment horizontal="center" vertical="center" wrapText="1" shrinkToFit="1"/>
    </xf>
    <xf numFmtId="0" fontId="4" fillId="0" borderId="46" xfId="0" applyFont="1" applyBorder="1" applyAlignment="1">
      <alignment vertical="center" shrinkToFit="1"/>
    </xf>
    <xf numFmtId="0" fontId="4" fillId="4" borderId="46" xfId="0" applyFont="1" applyFill="1" applyBorder="1" applyAlignment="1">
      <alignment vertical="center" shrinkToFit="1"/>
    </xf>
    <xf numFmtId="0" fontId="5" fillId="0" borderId="4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6" xfId="2" applyFont="1" applyFill="1" applyBorder="1" applyAlignment="1">
      <alignment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vertical="center" shrinkToFit="1"/>
    </xf>
    <xf numFmtId="0" fontId="4" fillId="3" borderId="46" xfId="0" applyFont="1" applyFill="1" applyBorder="1" applyAlignment="1">
      <alignment vertical="center" wrapText="1" shrinkToFit="1"/>
    </xf>
    <xf numFmtId="0" fontId="5" fillId="0" borderId="55" xfId="0" applyFont="1" applyFill="1" applyBorder="1" applyAlignment="1">
      <alignment horizontal="left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left" vertical="center" shrinkToFit="1"/>
    </xf>
    <xf numFmtId="0" fontId="5" fillId="0" borderId="46" xfId="2" applyFont="1" applyFill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left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4" borderId="55" xfId="0" applyFont="1" applyFill="1" applyBorder="1" applyAlignment="1">
      <alignment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/>
    </xf>
    <xf numFmtId="0" fontId="4" fillId="3" borderId="46" xfId="0" applyFont="1" applyFill="1" applyBorder="1">
      <alignment vertical="center"/>
    </xf>
    <xf numFmtId="0" fontId="4" fillId="4" borderId="46" xfId="1" applyFont="1" applyFill="1" applyBorder="1" applyAlignment="1" applyProtection="1">
      <alignment vertical="center" shrinkToFit="1"/>
    </xf>
    <xf numFmtId="0" fontId="4" fillId="3" borderId="46" xfId="1" applyFont="1" applyFill="1" applyBorder="1" applyAlignment="1" applyProtection="1">
      <alignment vertical="center" shrinkToFit="1"/>
    </xf>
    <xf numFmtId="0" fontId="4" fillId="0" borderId="58" xfId="3" applyFont="1" applyFill="1" applyBorder="1" applyAlignment="1">
      <alignment horizontal="center" vertical="center" shrinkToFit="1"/>
    </xf>
    <xf numFmtId="0" fontId="4" fillId="0" borderId="59" xfId="3" applyFont="1" applyFill="1" applyBorder="1" applyAlignment="1">
      <alignment vertical="center" shrinkToFit="1"/>
    </xf>
    <xf numFmtId="0" fontId="4" fillId="0" borderId="60" xfId="3" applyFont="1" applyFill="1" applyBorder="1" applyAlignment="1">
      <alignment horizontal="center" vertical="center" shrinkToFit="1"/>
    </xf>
    <xf numFmtId="0" fontId="4" fillId="0" borderId="61" xfId="3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1" xfId="1" applyFont="1" applyFill="1" applyBorder="1" applyAlignment="1" applyProtection="1">
      <alignment vertical="center" shrinkToFit="1"/>
    </xf>
    <xf numFmtId="0" fontId="4" fillId="0" borderId="61" xfId="3" applyFont="1" applyFill="1" applyBorder="1" applyAlignment="1">
      <alignment vertical="center" shrinkToFit="1"/>
    </xf>
    <xf numFmtId="0" fontId="4" fillId="0" borderId="61" xfId="3" applyFont="1" applyFill="1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1" xfId="3" applyFont="1" applyBorder="1" applyAlignment="1">
      <alignment vertical="center" shrinkToFit="1"/>
    </xf>
    <xf numFmtId="0" fontId="4" fillId="0" borderId="61" xfId="3" applyFont="1" applyBorder="1" applyAlignment="1">
      <alignment horizontal="center" vertical="center" shrinkToFit="1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61" xfId="0" applyFont="1" applyFill="1" applyBorder="1" applyAlignment="1">
      <alignment vertical="center" shrinkToFit="1"/>
    </xf>
    <xf numFmtId="0" fontId="5" fillId="4" borderId="61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left" vertical="center" shrinkToFit="1"/>
    </xf>
    <xf numFmtId="0" fontId="4" fillId="0" borderId="61" xfId="3" applyFont="1" applyFill="1" applyBorder="1" applyAlignment="1">
      <alignment horizontal="left" vertical="center" shrinkToFit="1"/>
    </xf>
    <xf numFmtId="0" fontId="4" fillId="0" borderId="61" xfId="2" applyFont="1" applyFill="1" applyBorder="1" applyAlignment="1">
      <alignment horizontal="left" vertical="center" wrapText="1"/>
    </xf>
    <xf numFmtId="0" fontId="4" fillId="0" borderId="61" xfId="3" applyFont="1" applyFill="1" applyBorder="1" applyAlignment="1">
      <alignment horizontal="center" vertical="center" wrapText="1"/>
    </xf>
    <xf numFmtId="0" fontId="17" fillId="0" borderId="61" xfId="2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shrinkToFit="1"/>
    </xf>
    <xf numFmtId="0" fontId="5" fillId="0" borderId="61" xfId="2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vertical="center" shrinkToFit="1"/>
    </xf>
    <xf numFmtId="0" fontId="5" fillId="3" borderId="61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2" borderId="46" xfId="3" applyFont="1" applyFill="1" applyBorder="1" applyAlignment="1">
      <alignment horizontal="center" vertical="center" shrinkToFit="1"/>
    </xf>
    <xf numFmtId="0" fontId="4" fillId="2" borderId="46" xfId="3" applyFont="1" applyFill="1" applyBorder="1" applyAlignment="1">
      <alignment vertical="center" shrinkToFit="1"/>
    </xf>
    <xf numFmtId="0" fontId="4" fillId="2" borderId="46" xfId="3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shrinkToFit="1"/>
    </xf>
    <xf numFmtId="0" fontId="4" fillId="0" borderId="61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shrinkToFit="1"/>
    </xf>
    <xf numFmtId="0" fontId="4" fillId="0" borderId="46" xfId="1" applyFont="1" applyFill="1" applyBorder="1" applyAlignment="1" applyProtection="1">
      <alignment vertical="center" shrinkToFit="1"/>
    </xf>
    <xf numFmtId="0" fontId="4" fillId="0" borderId="46" xfId="3" applyFont="1" applyFill="1" applyBorder="1" applyAlignment="1">
      <alignment horizontal="center" vertical="center" wrapText="1" shrinkToFit="1"/>
    </xf>
    <xf numFmtId="0" fontId="14" fillId="0" borderId="46" xfId="0" applyFont="1" applyFill="1" applyBorder="1" applyAlignment="1">
      <alignment horizontal="center" vertical="center" shrinkToFit="1"/>
    </xf>
    <xf numFmtId="49" fontId="4" fillId="0" borderId="46" xfId="0" applyNumberFormat="1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vertical="center" shrinkToFit="1"/>
    </xf>
    <xf numFmtId="0" fontId="4" fillId="0" borderId="41" xfId="3" applyFont="1" applyFill="1" applyBorder="1" applyAlignment="1">
      <alignment horizontal="left" vertical="center" shrinkToFit="1"/>
    </xf>
    <xf numFmtId="0" fontId="4" fillId="0" borderId="41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9" fontId="4" fillId="0" borderId="66" xfId="0" applyNumberFormat="1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18" fillId="0" borderId="68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9" fontId="4" fillId="0" borderId="70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180" fontId="4" fillId="0" borderId="73" xfId="0" applyNumberFormat="1" applyFont="1" applyFill="1" applyBorder="1" applyAlignment="1">
      <alignment horizontal="center" vertical="center" shrinkToFit="1"/>
    </xf>
    <xf numFmtId="9" fontId="4" fillId="0" borderId="9" xfId="0" applyNumberFormat="1" applyFont="1" applyFill="1" applyBorder="1" applyAlignment="1">
      <alignment horizontal="center" vertical="center" shrinkToFit="1"/>
    </xf>
    <xf numFmtId="9" fontId="4" fillId="0" borderId="74" xfId="0" applyNumberFormat="1" applyFont="1" applyFill="1" applyBorder="1" applyAlignment="1">
      <alignment horizontal="center" vertical="center" shrinkToFit="1"/>
    </xf>
    <xf numFmtId="0" fontId="4" fillId="0" borderId="75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7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9" fontId="4" fillId="5" borderId="66" xfId="0" applyNumberFormat="1" applyFont="1" applyFill="1" applyBorder="1" applyAlignment="1">
      <alignment horizontal="center" vertical="center" shrinkToFit="1"/>
    </xf>
    <xf numFmtId="9" fontId="4" fillId="5" borderId="70" xfId="0" applyNumberFormat="1" applyFont="1" applyFill="1" applyBorder="1" applyAlignment="1">
      <alignment horizontal="center" vertical="center" shrinkToFit="1"/>
    </xf>
    <xf numFmtId="9" fontId="4" fillId="5" borderId="71" xfId="0" applyNumberFormat="1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0" fontId="4" fillId="5" borderId="71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9" fontId="4" fillId="5" borderId="72" xfId="0" applyNumberFormat="1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vertical="center" shrinkToFit="1"/>
    </xf>
    <xf numFmtId="0" fontId="19" fillId="0" borderId="64" xfId="0" applyFont="1" applyFill="1" applyBorder="1" applyAlignment="1">
      <alignment horizontal="center" vertical="center" shrinkToFit="1"/>
    </xf>
    <xf numFmtId="0" fontId="4" fillId="0" borderId="66" xfId="0" applyFont="1" applyFill="1" applyBorder="1" applyAlignment="1">
      <alignment vertical="center" shrinkToFit="1"/>
    </xf>
    <xf numFmtId="0" fontId="19" fillId="0" borderId="67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9" fillId="0" borderId="46" xfId="0" applyFont="1" applyFill="1" applyBorder="1" applyAlignment="1">
      <alignment horizontal="left" vertical="center" shrinkToFit="1"/>
    </xf>
    <xf numFmtId="0" fontId="4" fillId="0" borderId="66" xfId="0" applyFont="1" applyFill="1" applyBorder="1" applyAlignment="1">
      <alignment horizontal="left" vertical="center" shrinkToFit="1"/>
    </xf>
    <xf numFmtId="0" fontId="4" fillId="0" borderId="62" xfId="0" applyFont="1" applyFill="1" applyBorder="1" applyAlignment="1">
      <alignment horizontal="left" vertical="center" shrinkToFit="1"/>
    </xf>
    <xf numFmtId="0" fontId="19" fillId="0" borderId="77" xfId="0" applyFont="1" applyFill="1" applyBorder="1" applyAlignment="1">
      <alignment horizontal="center" vertical="center" shrinkToFit="1"/>
    </xf>
    <xf numFmtId="0" fontId="19" fillId="0" borderId="78" xfId="0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79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left" vertical="center" shrinkToFit="1"/>
    </xf>
    <xf numFmtId="0" fontId="19" fillId="0" borderId="83" xfId="0" applyFont="1" applyFill="1" applyBorder="1" applyAlignment="1">
      <alignment horizontal="center" vertical="center" shrinkToFit="1"/>
    </xf>
    <xf numFmtId="0" fontId="4" fillId="0" borderId="84" xfId="0" applyFont="1" applyFill="1" applyBorder="1" applyAlignment="1">
      <alignment horizontal="center" vertical="center" shrinkToFit="1"/>
    </xf>
    <xf numFmtId="0" fontId="4" fillId="0" borderId="85" xfId="0" applyFont="1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0" fontId="5" fillId="0" borderId="85" xfId="0" applyFont="1" applyFill="1" applyBorder="1" applyAlignment="1">
      <alignment horizontal="center" vertical="center" shrinkToFit="1"/>
    </xf>
    <xf numFmtId="0" fontId="5" fillId="0" borderId="86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4" fillId="0" borderId="89" xfId="0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19" fillId="3" borderId="63" xfId="0" applyFont="1" applyFill="1" applyBorder="1" applyAlignment="1">
      <alignment horizontal="center" vertical="center" shrinkToFit="1"/>
    </xf>
    <xf numFmtId="0" fontId="19" fillId="3" borderId="64" xfId="0" applyFont="1" applyFill="1" applyBorder="1" applyAlignment="1">
      <alignment horizontal="center" vertical="center" shrinkToFit="1"/>
    </xf>
    <xf numFmtId="0" fontId="19" fillId="3" borderId="67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3" borderId="64" xfId="0" applyFont="1" applyFill="1" applyBorder="1" applyAlignment="1">
      <alignment horizontal="center" vertical="center" shrinkToFit="1"/>
    </xf>
    <xf numFmtId="0" fontId="19" fillId="3" borderId="78" xfId="0" applyFont="1" applyFill="1" applyBorder="1" applyAlignment="1">
      <alignment horizontal="center" vertical="center" shrinkToFit="1"/>
    </xf>
    <xf numFmtId="9" fontId="18" fillId="0" borderId="0" xfId="0" applyNumberFormat="1" applyFont="1" applyFill="1" applyAlignment="1">
      <alignment horizontal="center" vertical="center" shrinkToFit="1"/>
    </xf>
    <xf numFmtId="177" fontId="18" fillId="0" borderId="0" xfId="0" applyNumberFormat="1" applyFont="1" applyFill="1" applyAlignment="1">
      <alignment horizontal="right" vertical="center" shrinkToFit="1"/>
    </xf>
    <xf numFmtId="0" fontId="18" fillId="0" borderId="0" xfId="0" applyFont="1" applyFill="1" applyAlignment="1">
      <alignment horizontal="left" vertical="center" shrinkToFit="1"/>
    </xf>
    <xf numFmtId="0" fontId="4" fillId="0" borderId="43" xfId="0" applyFont="1" applyFill="1" applyBorder="1" applyAlignment="1">
      <alignment vertical="center" wrapText="1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54" xfId="0" applyFont="1" applyFill="1" applyBorder="1" applyAlignment="1">
      <alignment vertical="center" shrinkToFit="1"/>
    </xf>
    <xf numFmtId="0" fontId="21" fillId="0" borderId="46" xfId="0" applyFont="1" applyBorder="1" applyAlignment="1">
      <alignment horizontal="justify" vertical="center"/>
    </xf>
    <xf numFmtId="0" fontId="21" fillId="0" borderId="46" xfId="0" applyFont="1" applyBorder="1">
      <alignment vertical="center"/>
    </xf>
    <xf numFmtId="0" fontId="21" fillId="0" borderId="43" xfId="0" applyFont="1" applyBorder="1">
      <alignment vertical="center"/>
    </xf>
    <xf numFmtId="0" fontId="21" fillId="0" borderId="66" xfId="0" applyFont="1" applyBorder="1">
      <alignment vertical="center"/>
    </xf>
    <xf numFmtId="0" fontId="21" fillId="0" borderId="52" xfId="0" applyFont="1" applyBorder="1">
      <alignment vertical="center"/>
    </xf>
    <xf numFmtId="0" fontId="20" fillId="0" borderId="52" xfId="0" applyFont="1" applyBorder="1">
      <alignment vertical="center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90" xfId="0" applyFont="1" applyFill="1" applyBorder="1" applyAlignment="1">
      <alignment horizontal="center" vertical="center" shrinkToFit="1"/>
    </xf>
    <xf numFmtId="177" fontId="18" fillId="2" borderId="0" xfId="0" applyNumberFormat="1" applyFont="1" applyFill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9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center" vertical="center" shrinkToFit="1"/>
    </xf>
    <xf numFmtId="0" fontId="4" fillId="2" borderId="83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2" borderId="94" xfId="0" applyFont="1" applyFill="1" applyBorder="1" applyAlignment="1">
      <alignment horizontal="center" vertical="center" shrinkToFit="1"/>
    </xf>
    <xf numFmtId="0" fontId="21" fillId="2" borderId="95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 shrinkToFit="1"/>
    </xf>
    <xf numFmtId="0" fontId="4" fillId="2" borderId="96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9" fontId="4" fillId="0" borderId="0" xfId="0" applyNumberFormat="1" applyFont="1" applyFill="1" applyBorder="1" applyAlignment="1">
      <alignment horizontal="center" vertical="center" shrinkToFit="1"/>
    </xf>
    <xf numFmtId="0" fontId="22" fillId="0" borderId="9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46" xfId="0" applyFont="1" applyFill="1" applyBorder="1" applyAlignment="1">
      <alignment horizontal="left" vertical="center" shrinkToFit="1"/>
    </xf>
    <xf numFmtId="0" fontId="12" fillId="0" borderId="46" xfId="0" applyFont="1" applyFill="1" applyBorder="1" applyAlignment="1">
      <alignment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top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6" xfId="2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textRotation="255" wrapText="1"/>
    </xf>
    <xf numFmtId="0" fontId="16" fillId="0" borderId="46" xfId="0" applyFont="1" applyBorder="1" applyAlignment="1">
      <alignment horizontal="center" vertical="center" textRotation="255" wrapText="1"/>
    </xf>
    <xf numFmtId="0" fontId="16" fillId="0" borderId="44" xfId="0" applyFont="1" applyBorder="1" applyAlignment="1">
      <alignment horizontal="center" vertical="center" textRotation="255"/>
    </xf>
    <xf numFmtId="0" fontId="16" fillId="0" borderId="47" xfId="0" applyFont="1" applyBorder="1" applyAlignment="1">
      <alignment horizontal="center" vertical="center" textRotation="255"/>
    </xf>
    <xf numFmtId="0" fontId="16" fillId="0" borderId="43" xfId="0" applyFont="1" applyBorder="1" applyAlignment="1">
      <alignment horizontal="center" vertical="center" textRotation="255"/>
    </xf>
    <xf numFmtId="0" fontId="16" fillId="0" borderId="46" xfId="0" applyFont="1" applyBorder="1" applyAlignment="1">
      <alignment horizontal="center" vertical="center" textRotation="255"/>
    </xf>
    <xf numFmtId="0" fontId="16" fillId="0" borderId="4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</cellXfs>
  <cellStyles count="4">
    <cellStyle name="ハイパーリンク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回答率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Sheet1!$D$19:$H$19</c:f>
              <c:strCache>
                <c:ptCount val="5"/>
                <c:pt idx="0">
                  <c:v>館山市</c:v>
                </c:pt>
                <c:pt idx="1">
                  <c:v>鴨川市</c:v>
                </c:pt>
                <c:pt idx="2">
                  <c:v>南房総市</c:v>
                </c:pt>
                <c:pt idx="3">
                  <c:v>鋸南町</c:v>
                </c:pt>
                <c:pt idx="4">
                  <c:v>安房計</c:v>
                </c:pt>
              </c:strCache>
            </c:strRef>
          </c:cat>
          <c:val>
            <c:numRef>
              <c:f>Sheet1!$D$20:$H$20</c:f>
              <c:numCache>
                <c:formatCode>0%</c:formatCode>
                <c:ptCount val="5"/>
                <c:pt idx="0">
                  <c:v>0.2857142857142857</c:v>
                </c:pt>
                <c:pt idx="1">
                  <c:v>0.77049180327868849</c:v>
                </c:pt>
                <c:pt idx="2">
                  <c:v>0.39130434782608697</c:v>
                </c:pt>
                <c:pt idx="3">
                  <c:v>0.73333333333333328</c:v>
                </c:pt>
                <c:pt idx="4">
                  <c:v>0.44599303135888502</c:v>
                </c:pt>
              </c:numCache>
            </c:numRef>
          </c:val>
        </c:ser>
        <c:ser>
          <c:idx val="1"/>
          <c:order val="1"/>
          <c:tx>
            <c:strRef>
              <c:f>Sheet1!$C$21</c:f>
              <c:strCache>
                <c:ptCount val="1"/>
                <c:pt idx="0">
                  <c:v>参加率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444444444444445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666666666666666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44444444444545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Sheet1!$D$19:$H$19</c:f>
              <c:strCache>
                <c:ptCount val="5"/>
                <c:pt idx="0">
                  <c:v>館山市</c:v>
                </c:pt>
                <c:pt idx="1">
                  <c:v>鴨川市</c:v>
                </c:pt>
                <c:pt idx="2">
                  <c:v>南房総市</c:v>
                </c:pt>
                <c:pt idx="3">
                  <c:v>鋸南町</c:v>
                </c:pt>
                <c:pt idx="4">
                  <c:v>安房計</c:v>
                </c:pt>
              </c:strCache>
            </c:strRef>
          </c:cat>
          <c:val>
            <c:numRef>
              <c:f>Sheet1!$D$21:$H$21</c:f>
              <c:numCache>
                <c:formatCode>0%</c:formatCode>
                <c:ptCount val="5"/>
                <c:pt idx="0">
                  <c:v>0.13445378151260504</c:v>
                </c:pt>
                <c:pt idx="1">
                  <c:v>0.60655737704918034</c:v>
                </c:pt>
                <c:pt idx="2">
                  <c:v>8.6956521739130432E-2</c:v>
                </c:pt>
                <c:pt idx="3">
                  <c:v>0.13333333333333333</c:v>
                </c:pt>
                <c:pt idx="4">
                  <c:v>0.21951219512195122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46208"/>
        <c:axId val="208848000"/>
      </c:barChart>
      <c:catAx>
        <c:axId val="20884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848000"/>
        <c:crosses val="autoZero"/>
        <c:auto val="1"/>
        <c:lblAlgn val="ctr"/>
        <c:lblOffset val="100"/>
        <c:noMultiLvlLbl val="0"/>
      </c:catAx>
      <c:valAx>
        <c:axId val="208848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20884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464820</xdr:colOff>
      <xdr:row>7</xdr:row>
      <xdr:rowOff>83820</xdr:rowOff>
    </xdr:from>
    <xdr:to>
      <xdr:col>16</xdr:col>
      <xdr:colOff>480060</xdr:colOff>
      <xdr:row>23</xdr:row>
      <xdr:rowOff>83820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localhost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localhost/" TargetMode="External"/><Relationship Id="rId2" Type="http://schemas.openxmlformats.org/officeDocument/2006/relationships/hyperlink" Target="http://localhost/" TargetMode="External"/><Relationship Id="rId1" Type="http://schemas.openxmlformats.org/officeDocument/2006/relationships/hyperlink" Target="http://localhost/" TargetMode="External"/><Relationship Id="rId4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ocalhos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71"/>
  <sheetViews>
    <sheetView view="pageBreakPreview" zoomScale="60" zoomScaleNormal="90" workbookViewId="0">
      <selection activeCell="M20" sqref="M20"/>
    </sheetView>
  </sheetViews>
  <sheetFormatPr defaultColWidth="9" defaultRowHeight="19.95" customHeight="1"/>
  <cols>
    <col min="1" max="1" width="2.33203125" style="9" customWidth="1"/>
    <col min="2" max="2" width="4.21875" style="9" customWidth="1"/>
    <col min="3" max="3" width="10.21875" style="10" customWidth="1"/>
    <col min="4" max="4" width="3.44140625" style="10" customWidth="1"/>
    <col min="5" max="5" width="33.33203125" style="9" customWidth="1"/>
    <col min="6" max="6" width="10.109375" style="10" customWidth="1"/>
    <col min="7" max="7" width="10.77734375" style="10" customWidth="1"/>
    <col min="8" max="8" width="23.88671875" style="9" customWidth="1"/>
    <col min="9" max="9" width="15.77734375" style="10" customWidth="1"/>
    <col min="10" max="10" width="12.77734375" style="319" customWidth="1"/>
    <col min="11" max="11" width="12.77734375" style="9" customWidth="1"/>
    <col min="12" max="16384" width="9" style="9"/>
  </cols>
  <sheetData>
    <row r="1" spans="2:10" ht="19.95" customHeight="1">
      <c r="C1" s="443" t="s">
        <v>1289</v>
      </c>
      <c r="D1" s="443"/>
      <c r="E1" s="443"/>
      <c r="F1" s="443"/>
      <c r="G1" s="443"/>
      <c r="H1" s="443"/>
      <c r="I1" s="443"/>
      <c r="J1" s="443"/>
    </row>
    <row r="2" spans="2:10" ht="19.95" customHeight="1" thickBot="1">
      <c r="C2" s="15"/>
      <c r="D2" s="15"/>
      <c r="E2" s="15"/>
      <c r="F2" s="101"/>
      <c r="I2" s="401">
        <v>45817</v>
      </c>
      <c r="J2" s="402" t="s">
        <v>1288</v>
      </c>
    </row>
    <row r="3" spans="2:10" ht="19.95" customHeight="1" thickBot="1">
      <c r="B3" s="391"/>
      <c r="C3" s="379" t="s">
        <v>1</v>
      </c>
      <c r="D3" s="350"/>
      <c r="E3" s="350" t="s">
        <v>23</v>
      </c>
      <c r="F3" s="350" t="s">
        <v>1158</v>
      </c>
      <c r="G3" s="350" t="s">
        <v>209</v>
      </c>
      <c r="H3" s="350" t="s">
        <v>55</v>
      </c>
      <c r="I3" s="350" t="s">
        <v>8</v>
      </c>
      <c r="J3" s="375" t="s">
        <v>1262</v>
      </c>
    </row>
    <row r="4" spans="2:10" ht="19.95" customHeight="1">
      <c r="B4" s="345">
        <v>1</v>
      </c>
      <c r="C4" s="380" t="s">
        <v>706</v>
      </c>
      <c r="D4" s="331">
        <v>1</v>
      </c>
      <c r="E4" s="368" t="s">
        <v>174</v>
      </c>
      <c r="F4" s="331" t="s">
        <v>259</v>
      </c>
      <c r="G4" s="331" t="s">
        <v>181</v>
      </c>
      <c r="H4" s="331" t="s">
        <v>742</v>
      </c>
      <c r="I4" s="331" t="s">
        <v>240</v>
      </c>
      <c r="J4" s="397" t="s">
        <v>1165</v>
      </c>
    </row>
    <row r="5" spans="2:10" ht="19.95" customHeight="1">
      <c r="B5" s="392">
        <v>2</v>
      </c>
      <c r="C5" s="381" t="s">
        <v>706</v>
      </c>
      <c r="D5" s="361">
        <v>2</v>
      </c>
      <c r="E5" s="240" t="s">
        <v>743</v>
      </c>
      <c r="F5" s="361" t="s">
        <v>259</v>
      </c>
      <c r="G5" s="361" t="s">
        <v>2</v>
      </c>
      <c r="H5" s="361" t="s">
        <v>744</v>
      </c>
      <c r="I5" s="361" t="s">
        <v>109</v>
      </c>
      <c r="J5" s="398" t="s">
        <v>1165</v>
      </c>
    </row>
    <row r="6" spans="2:10" ht="19.95" customHeight="1">
      <c r="B6" s="392">
        <v>3</v>
      </c>
      <c r="C6" s="381" t="s">
        <v>706</v>
      </c>
      <c r="D6" s="361">
        <v>3</v>
      </c>
      <c r="E6" s="240" t="s">
        <v>708</v>
      </c>
      <c r="F6" s="361" t="s">
        <v>259</v>
      </c>
      <c r="G6" s="361" t="s">
        <v>342</v>
      </c>
      <c r="H6" s="361" t="s">
        <v>1118</v>
      </c>
      <c r="I6" s="361" t="s">
        <v>238</v>
      </c>
      <c r="J6" s="398" t="s">
        <v>1165</v>
      </c>
    </row>
    <row r="7" spans="2:10" ht="19.95" customHeight="1">
      <c r="B7" s="392">
        <v>4</v>
      </c>
      <c r="C7" s="381" t="s">
        <v>706</v>
      </c>
      <c r="D7" s="361">
        <v>4</v>
      </c>
      <c r="E7" s="240" t="s">
        <v>751</v>
      </c>
      <c r="F7" s="361" t="s">
        <v>259</v>
      </c>
      <c r="G7" s="361" t="s">
        <v>88</v>
      </c>
      <c r="H7" s="361" t="s">
        <v>752</v>
      </c>
      <c r="I7" s="361" t="s">
        <v>834</v>
      </c>
      <c r="J7" s="398" t="s">
        <v>1165</v>
      </c>
    </row>
    <row r="8" spans="2:10" ht="19.95" customHeight="1">
      <c r="B8" s="392">
        <v>5</v>
      </c>
      <c r="C8" s="381" t="s">
        <v>706</v>
      </c>
      <c r="D8" s="361">
        <v>5</v>
      </c>
      <c r="E8" s="240" t="s">
        <v>171</v>
      </c>
      <c r="F8" s="361" t="s">
        <v>259</v>
      </c>
      <c r="G8" s="361" t="s">
        <v>162</v>
      </c>
      <c r="H8" s="361" t="s">
        <v>709</v>
      </c>
      <c r="I8" s="361" t="s">
        <v>237</v>
      </c>
      <c r="J8" s="398" t="s">
        <v>1165</v>
      </c>
    </row>
    <row r="9" spans="2:10" ht="19.95" customHeight="1">
      <c r="B9" s="392">
        <v>6</v>
      </c>
      <c r="C9" s="381" t="s">
        <v>706</v>
      </c>
      <c r="D9" s="361">
        <v>6</v>
      </c>
      <c r="E9" s="240" t="s">
        <v>169</v>
      </c>
      <c r="F9" s="361" t="s">
        <v>259</v>
      </c>
      <c r="G9" s="361" t="s">
        <v>340</v>
      </c>
      <c r="H9" s="361" t="s">
        <v>746</v>
      </c>
      <c r="I9" s="361" t="s">
        <v>235</v>
      </c>
      <c r="J9" s="398" t="s">
        <v>1165</v>
      </c>
    </row>
    <row r="10" spans="2:10" ht="19.95" customHeight="1">
      <c r="B10" s="392">
        <v>7</v>
      </c>
      <c r="C10" s="381" t="s">
        <v>706</v>
      </c>
      <c r="D10" s="361">
        <v>7</v>
      </c>
      <c r="E10" s="240" t="s">
        <v>160</v>
      </c>
      <c r="F10" s="361" t="s">
        <v>259</v>
      </c>
      <c r="G10" s="361" t="s">
        <v>88</v>
      </c>
      <c r="H10" s="361" t="s">
        <v>748</v>
      </c>
      <c r="I10" s="361" t="s">
        <v>231</v>
      </c>
      <c r="J10" s="398" t="s">
        <v>1165</v>
      </c>
    </row>
    <row r="11" spans="2:10" ht="19.95" customHeight="1">
      <c r="B11" s="392">
        <v>8</v>
      </c>
      <c r="C11" s="382" t="s">
        <v>706</v>
      </c>
      <c r="D11" s="361">
        <v>8</v>
      </c>
      <c r="E11" s="208" t="s">
        <v>739</v>
      </c>
      <c r="F11" s="109" t="s">
        <v>259</v>
      </c>
      <c r="G11" s="109" t="s">
        <v>116</v>
      </c>
      <c r="H11" s="362" t="s">
        <v>740</v>
      </c>
      <c r="I11" s="109" t="s">
        <v>244</v>
      </c>
      <c r="J11" s="373" t="s">
        <v>1166</v>
      </c>
    </row>
    <row r="12" spans="2:10" ht="19.95" customHeight="1">
      <c r="B12" s="392">
        <v>9</v>
      </c>
      <c r="C12" s="381" t="s">
        <v>706</v>
      </c>
      <c r="D12" s="361">
        <v>9</v>
      </c>
      <c r="E12" s="240" t="s">
        <v>73</v>
      </c>
      <c r="F12" s="361" t="s">
        <v>259</v>
      </c>
      <c r="G12" s="361" t="s">
        <v>74</v>
      </c>
      <c r="H12" s="111" t="s">
        <v>741</v>
      </c>
      <c r="I12" s="361" t="s">
        <v>5</v>
      </c>
      <c r="J12" s="364" t="s">
        <v>1166</v>
      </c>
    </row>
    <row r="13" spans="2:10" ht="19.95" customHeight="1">
      <c r="B13" s="392">
        <v>10</v>
      </c>
      <c r="C13" s="381" t="s">
        <v>706</v>
      </c>
      <c r="D13" s="361">
        <v>10</v>
      </c>
      <c r="E13" s="240" t="s">
        <v>170</v>
      </c>
      <c r="F13" s="361" t="s">
        <v>259</v>
      </c>
      <c r="G13" s="361" t="s">
        <v>38</v>
      </c>
      <c r="H13" s="111" t="s">
        <v>745</v>
      </c>
      <c r="I13" s="361" t="s">
        <v>105</v>
      </c>
      <c r="J13" s="364" t="s">
        <v>1166</v>
      </c>
    </row>
    <row r="14" spans="2:10" ht="19.95" customHeight="1">
      <c r="B14" s="392">
        <v>11</v>
      </c>
      <c r="C14" s="381" t="s">
        <v>706</v>
      </c>
      <c r="D14" s="361">
        <v>11</v>
      </c>
      <c r="E14" s="240" t="s">
        <v>166</v>
      </c>
      <c r="F14" s="361" t="s">
        <v>259</v>
      </c>
      <c r="G14" s="361" t="s">
        <v>40</v>
      </c>
      <c r="H14" s="111" t="s">
        <v>747</v>
      </c>
      <c r="I14" s="361" t="s">
        <v>230</v>
      </c>
      <c r="J14" s="364" t="s">
        <v>1166</v>
      </c>
    </row>
    <row r="15" spans="2:10" ht="19.95" customHeight="1">
      <c r="B15" s="392">
        <v>12</v>
      </c>
      <c r="C15" s="381" t="s">
        <v>706</v>
      </c>
      <c r="D15" s="361">
        <v>12</v>
      </c>
      <c r="E15" s="240" t="s">
        <v>159</v>
      </c>
      <c r="F15" s="361" t="s">
        <v>259</v>
      </c>
      <c r="G15" s="361" t="s">
        <v>338</v>
      </c>
      <c r="H15" s="111" t="s">
        <v>749</v>
      </c>
      <c r="I15" s="361" t="s">
        <v>12</v>
      </c>
      <c r="J15" s="364" t="s">
        <v>1166</v>
      </c>
    </row>
    <row r="16" spans="2:10" ht="19.95" customHeight="1" thickBot="1">
      <c r="B16" s="392">
        <v>13</v>
      </c>
      <c r="C16" s="383" t="s">
        <v>706</v>
      </c>
      <c r="D16" s="109">
        <v>13</v>
      </c>
      <c r="E16" s="371" t="s">
        <v>156</v>
      </c>
      <c r="F16" s="316" t="s">
        <v>259</v>
      </c>
      <c r="G16" s="316" t="s">
        <v>320</v>
      </c>
      <c r="H16" s="367" t="s">
        <v>885</v>
      </c>
      <c r="I16" s="316" t="s">
        <v>1287</v>
      </c>
      <c r="J16" s="372" t="s">
        <v>1166</v>
      </c>
    </row>
    <row r="17" spans="2:10" ht="19.95" customHeight="1">
      <c r="B17" s="392">
        <v>14</v>
      </c>
      <c r="C17" s="380" t="s">
        <v>835</v>
      </c>
      <c r="D17" s="331">
        <v>1</v>
      </c>
      <c r="E17" s="363" t="s">
        <v>1117</v>
      </c>
      <c r="F17" s="331" t="s">
        <v>259</v>
      </c>
      <c r="G17" s="331" t="s">
        <v>181</v>
      </c>
      <c r="H17" s="363" t="s">
        <v>492</v>
      </c>
      <c r="I17" s="331" t="s">
        <v>365</v>
      </c>
      <c r="J17" s="394" t="s">
        <v>1165</v>
      </c>
    </row>
    <row r="18" spans="2:10" ht="19.95" customHeight="1">
      <c r="B18" s="392">
        <v>15</v>
      </c>
      <c r="C18" s="381" t="s">
        <v>835</v>
      </c>
      <c r="D18" s="361">
        <v>2</v>
      </c>
      <c r="E18" s="111" t="s">
        <v>115</v>
      </c>
      <c r="F18" s="361" t="s">
        <v>259</v>
      </c>
      <c r="G18" s="361" t="s">
        <v>2</v>
      </c>
      <c r="H18" s="111" t="s">
        <v>591</v>
      </c>
      <c r="I18" s="361" t="s">
        <v>289</v>
      </c>
      <c r="J18" s="395" t="s">
        <v>1165</v>
      </c>
    </row>
    <row r="19" spans="2:10" ht="19.95" customHeight="1">
      <c r="B19" s="392">
        <v>16</v>
      </c>
      <c r="C19" s="381" t="s">
        <v>835</v>
      </c>
      <c r="D19" s="361">
        <v>3</v>
      </c>
      <c r="E19" s="111" t="s">
        <v>357</v>
      </c>
      <c r="F19" s="361" t="s">
        <v>259</v>
      </c>
      <c r="G19" s="361" t="s">
        <v>162</v>
      </c>
      <c r="H19" s="111" t="s">
        <v>836</v>
      </c>
      <c r="I19" s="361" t="s">
        <v>364</v>
      </c>
      <c r="J19" s="395" t="s">
        <v>1165</v>
      </c>
    </row>
    <row r="20" spans="2:10" ht="19.95" customHeight="1">
      <c r="B20" s="392">
        <v>17</v>
      </c>
      <c r="C20" s="381" t="s">
        <v>710</v>
      </c>
      <c r="D20" s="361">
        <v>4</v>
      </c>
      <c r="E20" s="111" t="s">
        <v>399</v>
      </c>
      <c r="F20" s="361" t="s">
        <v>259</v>
      </c>
      <c r="G20" s="361" t="s">
        <v>40</v>
      </c>
      <c r="H20" s="111" t="s">
        <v>756</v>
      </c>
      <c r="I20" s="361" t="s">
        <v>363</v>
      </c>
      <c r="J20" s="395" t="s">
        <v>1165</v>
      </c>
    </row>
    <row r="21" spans="2:10" ht="19.95" customHeight="1">
      <c r="B21" s="392">
        <v>18</v>
      </c>
      <c r="C21" s="381" t="s">
        <v>835</v>
      </c>
      <c r="D21" s="361">
        <v>5</v>
      </c>
      <c r="E21" s="111" t="s">
        <v>33</v>
      </c>
      <c r="F21" s="361" t="s">
        <v>259</v>
      </c>
      <c r="G21" s="361" t="s">
        <v>88</v>
      </c>
      <c r="H21" s="111" t="s">
        <v>838</v>
      </c>
      <c r="I21" s="361" t="s">
        <v>231</v>
      </c>
      <c r="J21" s="395" t="s">
        <v>1165</v>
      </c>
    </row>
    <row r="22" spans="2:10" ht="19.95" customHeight="1">
      <c r="B22" s="392">
        <v>19</v>
      </c>
      <c r="C22" s="381" t="s">
        <v>835</v>
      </c>
      <c r="D22" s="361">
        <v>6</v>
      </c>
      <c r="E22" s="111" t="s">
        <v>125</v>
      </c>
      <c r="F22" s="361" t="s">
        <v>259</v>
      </c>
      <c r="G22" s="361" t="s">
        <v>342</v>
      </c>
      <c r="H22" s="111" t="s">
        <v>1118</v>
      </c>
      <c r="I22" s="361" t="s">
        <v>153</v>
      </c>
      <c r="J22" s="395" t="s">
        <v>1165</v>
      </c>
    </row>
    <row r="23" spans="2:10" ht="19.95" customHeight="1">
      <c r="B23" s="392">
        <v>20</v>
      </c>
      <c r="C23" s="381" t="s">
        <v>710</v>
      </c>
      <c r="D23" s="361">
        <v>7</v>
      </c>
      <c r="E23" s="111" t="s">
        <v>764</v>
      </c>
      <c r="F23" s="361" t="s">
        <v>259</v>
      </c>
      <c r="G23" s="361" t="s">
        <v>765</v>
      </c>
      <c r="H23" s="111" t="s">
        <v>766</v>
      </c>
      <c r="I23" s="361" t="s">
        <v>767</v>
      </c>
      <c r="J23" s="395" t="s">
        <v>1165</v>
      </c>
    </row>
    <row r="24" spans="2:10" ht="19.95" customHeight="1">
      <c r="B24" s="392">
        <v>21</v>
      </c>
      <c r="C24" s="381" t="s">
        <v>710</v>
      </c>
      <c r="D24" s="361">
        <v>8</v>
      </c>
      <c r="E24" s="111" t="s">
        <v>155</v>
      </c>
      <c r="F24" s="361" t="s">
        <v>259</v>
      </c>
      <c r="G24" s="361" t="s">
        <v>88</v>
      </c>
      <c r="H24" s="111" t="s">
        <v>757</v>
      </c>
      <c r="I24" s="361" t="s">
        <v>568</v>
      </c>
      <c r="J24" s="395" t="s">
        <v>1165</v>
      </c>
    </row>
    <row r="25" spans="2:10" ht="19.95" customHeight="1">
      <c r="B25" s="392">
        <v>22</v>
      </c>
      <c r="C25" s="381" t="s">
        <v>710</v>
      </c>
      <c r="D25" s="361">
        <v>9</v>
      </c>
      <c r="E25" s="111" t="s">
        <v>213</v>
      </c>
      <c r="F25" s="361" t="s">
        <v>259</v>
      </c>
      <c r="G25" s="361" t="s">
        <v>116</v>
      </c>
      <c r="H25" s="111" t="s">
        <v>753</v>
      </c>
      <c r="I25" s="361" t="s">
        <v>244</v>
      </c>
      <c r="J25" s="364" t="s">
        <v>1166</v>
      </c>
    </row>
    <row r="26" spans="2:10" ht="19.95" customHeight="1">
      <c r="B26" s="392">
        <v>23</v>
      </c>
      <c r="C26" s="381" t="s">
        <v>710</v>
      </c>
      <c r="D26" s="361">
        <v>10</v>
      </c>
      <c r="E26" s="111" t="s">
        <v>15</v>
      </c>
      <c r="F26" s="361" t="s">
        <v>259</v>
      </c>
      <c r="G26" s="361" t="s">
        <v>338</v>
      </c>
      <c r="H26" s="111" t="s">
        <v>760</v>
      </c>
      <c r="I26" s="361" t="s">
        <v>12</v>
      </c>
      <c r="J26" s="364" t="s">
        <v>1166</v>
      </c>
    </row>
    <row r="27" spans="2:10" ht="19.95" customHeight="1">
      <c r="B27" s="392">
        <v>24</v>
      </c>
      <c r="C27" s="381" t="s">
        <v>710</v>
      </c>
      <c r="D27" s="361">
        <v>11</v>
      </c>
      <c r="E27" s="111" t="s">
        <v>315</v>
      </c>
      <c r="F27" s="361" t="s">
        <v>259</v>
      </c>
      <c r="G27" s="361" t="s">
        <v>74</v>
      </c>
      <c r="H27" s="111" t="s">
        <v>762</v>
      </c>
      <c r="I27" s="361" t="s">
        <v>362</v>
      </c>
      <c r="J27" s="364" t="s">
        <v>1166</v>
      </c>
    </row>
    <row r="28" spans="2:10" ht="19.95" customHeight="1">
      <c r="B28" s="392">
        <v>25</v>
      </c>
      <c r="C28" s="381" t="s">
        <v>710</v>
      </c>
      <c r="D28" s="361">
        <v>12</v>
      </c>
      <c r="E28" s="111" t="s">
        <v>714</v>
      </c>
      <c r="F28" s="361" t="s">
        <v>259</v>
      </c>
      <c r="G28" s="361" t="s">
        <v>320</v>
      </c>
      <c r="H28" s="111" t="s">
        <v>763</v>
      </c>
      <c r="I28" s="361" t="s">
        <v>715</v>
      </c>
      <c r="J28" s="364" t="s">
        <v>1166</v>
      </c>
    </row>
    <row r="29" spans="2:10" ht="19.95" customHeight="1">
      <c r="B29" s="392">
        <v>26</v>
      </c>
      <c r="C29" s="381" t="s">
        <v>710</v>
      </c>
      <c r="D29" s="361">
        <v>13</v>
      </c>
      <c r="E29" s="111" t="s">
        <v>156</v>
      </c>
      <c r="F29" s="361" t="s">
        <v>259</v>
      </c>
      <c r="G29" s="361" t="s">
        <v>320</v>
      </c>
      <c r="H29" s="111" t="s">
        <v>885</v>
      </c>
      <c r="I29" s="361" t="s">
        <v>1287</v>
      </c>
      <c r="J29" s="364" t="s">
        <v>1166</v>
      </c>
    </row>
    <row r="30" spans="2:10" ht="19.95" customHeight="1" thickBot="1">
      <c r="B30" s="392">
        <v>27</v>
      </c>
      <c r="C30" s="384" t="s">
        <v>835</v>
      </c>
      <c r="D30" s="335">
        <v>14</v>
      </c>
      <c r="E30" s="365" t="s">
        <v>839</v>
      </c>
      <c r="F30" s="335" t="s">
        <v>259</v>
      </c>
      <c r="G30" s="335" t="s">
        <v>163</v>
      </c>
      <c r="H30" s="365" t="s">
        <v>840</v>
      </c>
      <c r="I30" s="335" t="s">
        <v>137</v>
      </c>
      <c r="J30" s="366" t="s">
        <v>1166</v>
      </c>
    </row>
    <row r="31" spans="2:10" ht="19.95" customHeight="1">
      <c r="B31" s="392">
        <v>28</v>
      </c>
      <c r="C31" s="380" t="s">
        <v>841</v>
      </c>
      <c r="D31" s="331">
        <v>1</v>
      </c>
      <c r="E31" s="368" t="s">
        <v>1125</v>
      </c>
      <c r="F31" s="331" t="s">
        <v>259</v>
      </c>
      <c r="G31" s="331" t="s">
        <v>340</v>
      </c>
      <c r="H31" s="368" t="s">
        <v>573</v>
      </c>
      <c r="I31" s="331" t="s">
        <v>425</v>
      </c>
      <c r="J31" s="394" t="s">
        <v>1165</v>
      </c>
    </row>
    <row r="32" spans="2:10" ht="19.95" customHeight="1">
      <c r="B32" s="392">
        <v>29</v>
      </c>
      <c r="C32" s="381" t="s">
        <v>841</v>
      </c>
      <c r="D32" s="361">
        <v>2</v>
      </c>
      <c r="E32" s="240" t="s">
        <v>769</v>
      </c>
      <c r="F32" s="361" t="s">
        <v>259</v>
      </c>
      <c r="G32" s="361" t="s">
        <v>770</v>
      </c>
      <c r="H32" s="240" t="s">
        <v>846</v>
      </c>
      <c r="I32" s="361" t="s">
        <v>771</v>
      </c>
      <c r="J32" s="395" t="s">
        <v>1165</v>
      </c>
    </row>
    <row r="33" spans="2:10" ht="19.95" customHeight="1">
      <c r="B33" s="392">
        <v>30</v>
      </c>
      <c r="C33" s="381" t="s">
        <v>841</v>
      </c>
      <c r="D33" s="361">
        <v>3</v>
      </c>
      <c r="E33" s="240" t="s">
        <v>451</v>
      </c>
      <c r="F33" s="361" t="s">
        <v>259</v>
      </c>
      <c r="G33" s="361" t="s">
        <v>88</v>
      </c>
      <c r="H33" s="240" t="s">
        <v>843</v>
      </c>
      <c r="I33" s="361" t="s">
        <v>389</v>
      </c>
      <c r="J33" s="395" t="s">
        <v>1165</v>
      </c>
    </row>
    <row r="34" spans="2:10" ht="19.95" customHeight="1">
      <c r="B34" s="392">
        <v>31</v>
      </c>
      <c r="C34" s="381" t="s">
        <v>1156</v>
      </c>
      <c r="D34" s="361">
        <v>4</v>
      </c>
      <c r="E34" s="240" t="s">
        <v>462</v>
      </c>
      <c r="F34" s="361" t="s">
        <v>259</v>
      </c>
      <c r="G34" s="361" t="s">
        <v>162</v>
      </c>
      <c r="H34" s="240" t="s">
        <v>711</v>
      </c>
      <c r="I34" s="361" t="s">
        <v>237</v>
      </c>
      <c r="J34" s="395" t="s">
        <v>1165</v>
      </c>
    </row>
    <row r="35" spans="2:10" ht="19.95" customHeight="1">
      <c r="B35" s="392">
        <v>32</v>
      </c>
      <c r="C35" s="381" t="s">
        <v>1156</v>
      </c>
      <c r="D35" s="361">
        <v>5</v>
      </c>
      <c r="E35" s="240" t="s">
        <v>544</v>
      </c>
      <c r="F35" s="361" t="s">
        <v>259</v>
      </c>
      <c r="G35" s="361" t="s">
        <v>116</v>
      </c>
      <c r="H35" s="240" t="s">
        <v>786</v>
      </c>
      <c r="I35" s="361" t="s">
        <v>434</v>
      </c>
      <c r="J35" s="395" t="s">
        <v>1165</v>
      </c>
    </row>
    <row r="36" spans="2:10" ht="19.95" customHeight="1">
      <c r="B36" s="392">
        <v>33</v>
      </c>
      <c r="C36" s="381" t="s">
        <v>1156</v>
      </c>
      <c r="D36" s="361">
        <v>6</v>
      </c>
      <c r="E36" s="240" t="s">
        <v>787</v>
      </c>
      <c r="F36" s="361" t="s">
        <v>259</v>
      </c>
      <c r="G36" s="361" t="s">
        <v>435</v>
      </c>
      <c r="H36" s="240" t="s">
        <v>779</v>
      </c>
      <c r="I36" s="361" t="s">
        <v>424</v>
      </c>
      <c r="J36" s="395" t="s">
        <v>1165</v>
      </c>
    </row>
    <row r="37" spans="2:10" ht="19.95" customHeight="1">
      <c r="B37" s="392">
        <v>34</v>
      </c>
      <c r="C37" s="382" t="s">
        <v>841</v>
      </c>
      <c r="D37" s="361">
        <v>7</v>
      </c>
      <c r="E37" s="208" t="s">
        <v>453</v>
      </c>
      <c r="F37" s="109" t="s">
        <v>259</v>
      </c>
      <c r="G37" s="109" t="s">
        <v>340</v>
      </c>
      <c r="H37" s="208" t="s">
        <v>842</v>
      </c>
      <c r="I37" s="109" t="s">
        <v>313</v>
      </c>
      <c r="J37" s="373" t="s">
        <v>1166</v>
      </c>
    </row>
    <row r="38" spans="2:10" ht="19.95" customHeight="1">
      <c r="B38" s="392">
        <v>35</v>
      </c>
      <c r="C38" s="381" t="s">
        <v>841</v>
      </c>
      <c r="D38" s="361">
        <v>8</v>
      </c>
      <c r="E38" s="240" t="s">
        <v>889</v>
      </c>
      <c r="F38" s="361" t="s">
        <v>259</v>
      </c>
      <c r="G38" s="361" t="s">
        <v>1052</v>
      </c>
      <c r="H38" s="369" t="s">
        <v>1053</v>
      </c>
      <c r="I38" s="361" t="s">
        <v>1054</v>
      </c>
      <c r="J38" s="364" t="s">
        <v>1166</v>
      </c>
    </row>
    <row r="39" spans="2:10" ht="19.95" customHeight="1">
      <c r="B39" s="392">
        <v>36</v>
      </c>
      <c r="C39" s="381" t="s">
        <v>841</v>
      </c>
      <c r="D39" s="361">
        <v>9</v>
      </c>
      <c r="E39" s="240" t="s">
        <v>542</v>
      </c>
      <c r="F39" s="361" t="s">
        <v>259</v>
      </c>
      <c r="G39" s="361" t="s">
        <v>2</v>
      </c>
      <c r="H39" s="240" t="s">
        <v>847</v>
      </c>
      <c r="I39" s="361" t="s">
        <v>197</v>
      </c>
      <c r="J39" s="364" t="s">
        <v>1166</v>
      </c>
    </row>
    <row r="40" spans="2:10" ht="19.95" customHeight="1">
      <c r="B40" s="392">
        <v>37</v>
      </c>
      <c r="C40" s="381" t="s">
        <v>1156</v>
      </c>
      <c r="D40" s="361">
        <v>10</v>
      </c>
      <c r="E40" s="240" t="s">
        <v>546</v>
      </c>
      <c r="F40" s="361" t="s">
        <v>259</v>
      </c>
      <c r="G40" s="361" t="s">
        <v>116</v>
      </c>
      <c r="H40" s="240" t="s">
        <v>784</v>
      </c>
      <c r="I40" s="361" t="s">
        <v>631</v>
      </c>
      <c r="J40" s="364" t="s">
        <v>1166</v>
      </c>
    </row>
    <row r="41" spans="2:10" ht="19.95" customHeight="1">
      <c r="B41" s="392">
        <v>38</v>
      </c>
      <c r="C41" s="381" t="s">
        <v>1156</v>
      </c>
      <c r="D41" s="361">
        <v>11</v>
      </c>
      <c r="E41" s="240" t="s">
        <v>545</v>
      </c>
      <c r="F41" s="361" t="s">
        <v>259</v>
      </c>
      <c r="G41" s="361" t="s">
        <v>538</v>
      </c>
      <c r="H41" s="240" t="s">
        <v>785</v>
      </c>
      <c r="I41" s="361" t="s">
        <v>71</v>
      </c>
      <c r="J41" s="364" t="s">
        <v>1166</v>
      </c>
    </row>
    <row r="42" spans="2:10" ht="19.95" customHeight="1">
      <c r="B42" s="392">
        <v>39</v>
      </c>
      <c r="C42" s="381" t="s">
        <v>1157</v>
      </c>
      <c r="D42" s="361">
        <v>12</v>
      </c>
      <c r="E42" s="240" t="s">
        <v>410</v>
      </c>
      <c r="F42" s="361" t="s">
        <v>259</v>
      </c>
      <c r="G42" s="361" t="s">
        <v>74</v>
      </c>
      <c r="H42" s="240" t="s">
        <v>789</v>
      </c>
      <c r="I42" s="361" t="s">
        <v>618</v>
      </c>
      <c r="J42" s="364" t="s">
        <v>1166</v>
      </c>
    </row>
    <row r="43" spans="2:10" ht="19.95" customHeight="1" thickBot="1">
      <c r="B43" s="392">
        <v>40</v>
      </c>
      <c r="C43" s="384" t="s">
        <v>841</v>
      </c>
      <c r="D43" s="335">
        <v>13</v>
      </c>
      <c r="E43" s="370" t="s">
        <v>844</v>
      </c>
      <c r="F43" s="335" t="s">
        <v>259</v>
      </c>
      <c r="G43" s="335" t="s">
        <v>163</v>
      </c>
      <c r="H43" s="370" t="s">
        <v>840</v>
      </c>
      <c r="I43" s="335" t="s">
        <v>137</v>
      </c>
      <c r="J43" s="366" t="s">
        <v>1166</v>
      </c>
    </row>
    <row r="44" spans="2:10" ht="19.95" customHeight="1">
      <c r="B44" s="392">
        <v>41</v>
      </c>
      <c r="C44" s="382" t="s">
        <v>848</v>
      </c>
      <c r="D44" s="109">
        <v>1</v>
      </c>
      <c r="E44" s="208" t="s">
        <v>141</v>
      </c>
      <c r="F44" s="109" t="s">
        <v>259</v>
      </c>
      <c r="G44" s="109" t="s">
        <v>499</v>
      </c>
      <c r="H44" s="208" t="s">
        <v>575</v>
      </c>
      <c r="I44" s="109" t="s">
        <v>366</v>
      </c>
      <c r="J44" s="399" t="s">
        <v>1165</v>
      </c>
    </row>
    <row r="45" spans="2:10" ht="19.95" customHeight="1">
      <c r="B45" s="392">
        <v>42</v>
      </c>
      <c r="C45" s="382" t="s">
        <v>848</v>
      </c>
      <c r="D45" s="109">
        <v>2</v>
      </c>
      <c r="E45" s="208" t="s">
        <v>716</v>
      </c>
      <c r="F45" s="109" t="s">
        <v>259</v>
      </c>
      <c r="G45" s="109" t="s">
        <v>116</v>
      </c>
      <c r="H45" s="208" t="s">
        <v>497</v>
      </c>
      <c r="I45" s="109" t="s">
        <v>243</v>
      </c>
      <c r="J45" s="373" t="s">
        <v>1166</v>
      </c>
    </row>
    <row r="46" spans="2:10" ht="19.95" customHeight="1">
      <c r="B46" s="392">
        <v>43</v>
      </c>
      <c r="C46" s="382" t="s">
        <v>848</v>
      </c>
      <c r="D46" s="109">
        <v>3</v>
      </c>
      <c r="E46" s="208" t="s">
        <v>505</v>
      </c>
      <c r="F46" s="109" t="s">
        <v>259</v>
      </c>
      <c r="G46" s="109" t="s">
        <v>40</v>
      </c>
      <c r="H46" s="208" t="s">
        <v>592</v>
      </c>
      <c r="I46" s="109" t="s">
        <v>849</v>
      </c>
      <c r="J46" s="373" t="s">
        <v>1166</v>
      </c>
    </row>
    <row r="47" spans="2:10" ht="19.95" customHeight="1" thickBot="1">
      <c r="B47" s="392">
        <v>44</v>
      </c>
      <c r="C47" s="382" t="s">
        <v>848</v>
      </c>
      <c r="D47" s="109">
        <v>4</v>
      </c>
      <c r="E47" s="208" t="s">
        <v>36</v>
      </c>
      <c r="F47" s="109" t="s">
        <v>259</v>
      </c>
      <c r="G47" s="109" t="s">
        <v>74</v>
      </c>
      <c r="H47" s="208" t="s">
        <v>306</v>
      </c>
      <c r="I47" s="109" t="s">
        <v>484</v>
      </c>
      <c r="J47" s="373" t="s">
        <v>1166</v>
      </c>
    </row>
    <row r="48" spans="2:10" ht="19.95" customHeight="1">
      <c r="B48" s="392">
        <v>45</v>
      </c>
      <c r="C48" s="385" t="s">
        <v>79</v>
      </c>
      <c r="D48" s="331">
        <v>1</v>
      </c>
      <c r="E48" s="368" t="s">
        <v>588</v>
      </c>
      <c r="F48" s="331" t="s">
        <v>259</v>
      </c>
      <c r="G48" s="331" t="s">
        <v>88</v>
      </c>
      <c r="H48" s="368" t="s">
        <v>583</v>
      </c>
      <c r="I48" s="331" t="s">
        <v>581</v>
      </c>
      <c r="J48" s="394" t="s">
        <v>1165</v>
      </c>
    </row>
    <row r="49" spans="2:10" ht="19.95" customHeight="1">
      <c r="B49" s="392">
        <v>46</v>
      </c>
      <c r="C49" s="386" t="s">
        <v>79</v>
      </c>
      <c r="D49" s="361">
        <v>2</v>
      </c>
      <c r="E49" s="240" t="s">
        <v>587</v>
      </c>
      <c r="F49" s="361" t="s">
        <v>259</v>
      </c>
      <c r="G49" s="361" t="s">
        <v>340</v>
      </c>
      <c r="H49" s="240" t="s">
        <v>897</v>
      </c>
      <c r="I49" s="361" t="s">
        <v>580</v>
      </c>
      <c r="J49" s="395" t="s">
        <v>1165</v>
      </c>
    </row>
    <row r="50" spans="2:10" ht="19.95" customHeight="1" thickBot="1">
      <c r="B50" s="392">
        <v>47</v>
      </c>
      <c r="C50" s="387" t="s">
        <v>852</v>
      </c>
      <c r="D50" s="335">
        <v>3</v>
      </c>
      <c r="E50" s="370" t="s">
        <v>853</v>
      </c>
      <c r="F50" s="335" t="s">
        <v>259</v>
      </c>
      <c r="G50" s="335" t="s">
        <v>2</v>
      </c>
      <c r="H50" s="370" t="s">
        <v>591</v>
      </c>
      <c r="I50" s="335" t="s">
        <v>854</v>
      </c>
      <c r="J50" s="396" t="s">
        <v>1165</v>
      </c>
    </row>
    <row r="51" spans="2:10" ht="19.95" customHeight="1">
      <c r="B51" s="392">
        <v>48</v>
      </c>
      <c r="C51" s="385" t="s">
        <v>772</v>
      </c>
      <c r="D51" s="331">
        <v>1</v>
      </c>
      <c r="E51" s="368" t="s">
        <v>300</v>
      </c>
      <c r="F51" s="331" t="s">
        <v>259</v>
      </c>
      <c r="G51" s="331" t="s">
        <v>461</v>
      </c>
      <c r="H51" s="368" t="s">
        <v>773</v>
      </c>
      <c r="I51" s="331" t="s">
        <v>457</v>
      </c>
      <c r="J51" s="394" t="s">
        <v>1165</v>
      </c>
    </row>
    <row r="52" spans="2:10" ht="19.95" customHeight="1">
      <c r="B52" s="392">
        <v>49</v>
      </c>
      <c r="C52" s="386" t="s">
        <v>772</v>
      </c>
      <c r="D52" s="361">
        <v>2</v>
      </c>
      <c r="E52" s="240" t="s">
        <v>463</v>
      </c>
      <c r="F52" s="361" t="s">
        <v>259</v>
      </c>
      <c r="G52" s="361" t="s">
        <v>181</v>
      </c>
      <c r="H52" s="240" t="s">
        <v>755</v>
      </c>
      <c r="I52" s="361" t="s">
        <v>415</v>
      </c>
      <c r="J52" s="395" t="s">
        <v>1165</v>
      </c>
    </row>
    <row r="53" spans="2:10" ht="19.95" customHeight="1" thickBot="1">
      <c r="B53" s="392">
        <v>50</v>
      </c>
      <c r="C53" s="387" t="s">
        <v>772</v>
      </c>
      <c r="D53" s="335">
        <v>3</v>
      </c>
      <c r="E53" s="370" t="s">
        <v>774</v>
      </c>
      <c r="F53" s="335" t="s">
        <v>259</v>
      </c>
      <c r="G53" s="335" t="s">
        <v>162</v>
      </c>
      <c r="H53" s="370" t="s">
        <v>1132</v>
      </c>
      <c r="I53" s="335" t="s">
        <v>203</v>
      </c>
      <c r="J53" s="396" t="s">
        <v>1165</v>
      </c>
    </row>
    <row r="54" spans="2:10" ht="19.95" customHeight="1">
      <c r="B54" s="392">
        <v>51</v>
      </c>
      <c r="C54" s="385" t="s">
        <v>776</v>
      </c>
      <c r="D54" s="331">
        <v>1</v>
      </c>
      <c r="E54" s="368" t="s">
        <v>478</v>
      </c>
      <c r="F54" s="331" t="s">
        <v>259</v>
      </c>
      <c r="G54" s="331" t="s">
        <v>340</v>
      </c>
      <c r="H54" s="368" t="s">
        <v>768</v>
      </c>
      <c r="I54" s="331" t="s">
        <v>425</v>
      </c>
      <c r="J54" s="394" t="s">
        <v>1165</v>
      </c>
    </row>
    <row r="55" spans="2:10" ht="19.95" customHeight="1">
      <c r="B55" s="392">
        <v>52</v>
      </c>
      <c r="C55" s="386" t="s">
        <v>776</v>
      </c>
      <c r="D55" s="361">
        <v>2</v>
      </c>
      <c r="E55" s="240" t="s">
        <v>124</v>
      </c>
      <c r="F55" s="361" t="s">
        <v>259</v>
      </c>
      <c r="G55" s="361" t="s">
        <v>38</v>
      </c>
      <c r="H55" s="240" t="s">
        <v>779</v>
      </c>
      <c r="I55" s="361" t="s">
        <v>424</v>
      </c>
      <c r="J55" s="395" t="s">
        <v>1165</v>
      </c>
    </row>
    <row r="56" spans="2:10" ht="19.95" customHeight="1" thickBot="1">
      <c r="B56" s="392">
        <v>53</v>
      </c>
      <c r="C56" s="387" t="s">
        <v>780</v>
      </c>
      <c r="D56" s="335">
        <v>3</v>
      </c>
      <c r="E56" s="370" t="s">
        <v>141</v>
      </c>
      <c r="F56" s="335" t="s">
        <v>259</v>
      </c>
      <c r="G56" s="335" t="s">
        <v>499</v>
      </c>
      <c r="H56" s="370" t="s">
        <v>781</v>
      </c>
      <c r="I56" s="335" t="s">
        <v>366</v>
      </c>
      <c r="J56" s="396" t="s">
        <v>1165</v>
      </c>
    </row>
    <row r="57" spans="2:10" ht="19.95" customHeight="1">
      <c r="B57" s="392">
        <v>54</v>
      </c>
      <c r="C57" s="385" t="s">
        <v>511</v>
      </c>
      <c r="D57" s="331">
        <v>1</v>
      </c>
      <c r="E57" s="368" t="s">
        <v>892</v>
      </c>
      <c r="F57" s="331" t="s">
        <v>259</v>
      </c>
      <c r="G57" s="331" t="s">
        <v>2</v>
      </c>
      <c r="H57" s="368" t="s">
        <v>744</v>
      </c>
      <c r="I57" s="331" t="s">
        <v>109</v>
      </c>
      <c r="J57" s="394" t="s">
        <v>1165</v>
      </c>
    </row>
    <row r="58" spans="2:10" ht="19.95" customHeight="1" thickBot="1">
      <c r="B58" s="392">
        <v>55</v>
      </c>
      <c r="C58" s="388" t="s">
        <v>511</v>
      </c>
      <c r="D58" s="376">
        <v>2</v>
      </c>
      <c r="E58" s="377" t="s">
        <v>638</v>
      </c>
      <c r="F58" s="376" t="s">
        <v>259</v>
      </c>
      <c r="G58" s="376" t="s">
        <v>74</v>
      </c>
      <c r="H58" s="377" t="s">
        <v>1006</v>
      </c>
      <c r="I58" s="376" t="s">
        <v>439</v>
      </c>
      <c r="J58" s="378" t="s">
        <v>1166</v>
      </c>
    </row>
    <row r="59" spans="2:10" ht="19.95" customHeight="1">
      <c r="B59" s="392">
        <v>56</v>
      </c>
      <c r="C59" s="389" t="s">
        <v>718</v>
      </c>
      <c r="D59" s="109">
        <v>1</v>
      </c>
      <c r="E59" s="208" t="s">
        <v>144</v>
      </c>
      <c r="F59" s="109" t="s">
        <v>259</v>
      </c>
      <c r="G59" s="109" t="s">
        <v>181</v>
      </c>
      <c r="H59" s="208" t="s">
        <v>492</v>
      </c>
      <c r="I59" s="109" t="s">
        <v>597</v>
      </c>
      <c r="J59" s="399" t="s">
        <v>1165</v>
      </c>
    </row>
    <row r="60" spans="2:10" ht="19.95" customHeight="1">
      <c r="B60" s="392">
        <v>57</v>
      </c>
      <c r="C60" s="386" t="s">
        <v>718</v>
      </c>
      <c r="D60" s="361">
        <v>2</v>
      </c>
      <c r="E60" s="240" t="s">
        <v>337</v>
      </c>
      <c r="F60" s="361" t="s">
        <v>259</v>
      </c>
      <c r="G60" s="361" t="s">
        <v>2</v>
      </c>
      <c r="H60" s="240" t="s">
        <v>591</v>
      </c>
      <c r="I60" s="361" t="s">
        <v>598</v>
      </c>
      <c r="J60" s="395" t="s">
        <v>1165</v>
      </c>
    </row>
    <row r="61" spans="2:10" ht="19.95" customHeight="1">
      <c r="B61" s="392">
        <v>58</v>
      </c>
      <c r="C61" s="386" t="s">
        <v>718</v>
      </c>
      <c r="D61" s="361">
        <v>3</v>
      </c>
      <c r="E61" s="240" t="s">
        <v>607</v>
      </c>
      <c r="F61" s="361" t="s">
        <v>259</v>
      </c>
      <c r="G61" s="361" t="s">
        <v>88</v>
      </c>
      <c r="H61" s="240" t="s">
        <v>593</v>
      </c>
      <c r="I61" s="361" t="s">
        <v>568</v>
      </c>
      <c r="J61" s="395" t="s">
        <v>1165</v>
      </c>
    </row>
    <row r="62" spans="2:10" ht="19.95" customHeight="1">
      <c r="B62" s="392">
        <v>59</v>
      </c>
      <c r="C62" s="386" t="s">
        <v>718</v>
      </c>
      <c r="D62" s="361">
        <v>4</v>
      </c>
      <c r="E62" s="240" t="s">
        <v>39</v>
      </c>
      <c r="F62" s="361" t="s">
        <v>259</v>
      </c>
      <c r="G62" s="361" t="s">
        <v>40</v>
      </c>
      <c r="H62" s="240" t="s">
        <v>592</v>
      </c>
      <c r="I62" s="361" t="s">
        <v>599</v>
      </c>
      <c r="J62" s="364" t="s">
        <v>1166</v>
      </c>
    </row>
    <row r="63" spans="2:10" ht="19.95" customHeight="1">
      <c r="B63" s="392">
        <v>60</v>
      </c>
      <c r="C63" s="386" t="s">
        <v>850</v>
      </c>
      <c r="D63" s="361">
        <v>5</v>
      </c>
      <c r="E63" s="240" t="s">
        <v>609</v>
      </c>
      <c r="F63" s="361" t="s">
        <v>259</v>
      </c>
      <c r="G63" s="361" t="s">
        <v>116</v>
      </c>
      <c r="H63" s="240" t="s">
        <v>497</v>
      </c>
      <c r="I63" s="361" t="s">
        <v>244</v>
      </c>
      <c r="J63" s="364" t="s">
        <v>1166</v>
      </c>
    </row>
    <row r="64" spans="2:10" ht="19.95" customHeight="1">
      <c r="B64" s="392">
        <v>61</v>
      </c>
      <c r="C64" s="386" t="s">
        <v>718</v>
      </c>
      <c r="D64" s="361">
        <v>6</v>
      </c>
      <c r="E64" s="240" t="s">
        <v>610</v>
      </c>
      <c r="F64" s="361" t="s">
        <v>259</v>
      </c>
      <c r="G64" s="361" t="s">
        <v>338</v>
      </c>
      <c r="H64" s="240" t="s">
        <v>594</v>
      </c>
      <c r="I64" s="361" t="s">
        <v>12</v>
      </c>
      <c r="J64" s="364" t="s">
        <v>1166</v>
      </c>
    </row>
    <row r="65" spans="2:10" ht="19.95" customHeight="1" thickBot="1">
      <c r="B65" s="392">
        <v>62</v>
      </c>
      <c r="C65" s="390" t="s">
        <v>718</v>
      </c>
      <c r="D65" s="361">
        <v>7</v>
      </c>
      <c r="E65" s="371" t="s">
        <v>608</v>
      </c>
      <c r="F65" s="316" t="s">
        <v>259</v>
      </c>
      <c r="G65" s="316" t="s">
        <v>181</v>
      </c>
      <c r="H65" s="371" t="s">
        <v>595</v>
      </c>
      <c r="I65" s="316" t="s">
        <v>600</v>
      </c>
      <c r="J65" s="372" t="s">
        <v>1166</v>
      </c>
    </row>
    <row r="66" spans="2:10" ht="19.95" customHeight="1">
      <c r="B66" s="392">
        <v>63</v>
      </c>
      <c r="C66" s="380" t="s">
        <v>1042</v>
      </c>
      <c r="D66" s="331">
        <v>2</v>
      </c>
      <c r="E66" s="363" t="s">
        <v>851</v>
      </c>
      <c r="F66" s="331" t="s">
        <v>259</v>
      </c>
      <c r="G66" s="331" t="s">
        <v>88</v>
      </c>
      <c r="H66" s="363" t="s">
        <v>593</v>
      </c>
      <c r="I66" s="331" t="s">
        <v>568</v>
      </c>
      <c r="J66" s="397" t="s">
        <v>1165</v>
      </c>
    </row>
    <row r="67" spans="2:10" ht="19.95" customHeight="1" thickBot="1">
      <c r="B67" s="393">
        <v>64</v>
      </c>
      <c r="C67" s="384" t="s">
        <v>855</v>
      </c>
      <c r="D67" s="335">
        <v>1</v>
      </c>
      <c r="E67" s="365" t="s">
        <v>1147</v>
      </c>
      <c r="F67" s="335" t="s">
        <v>259</v>
      </c>
      <c r="G67" s="335" t="s">
        <v>499</v>
      </c>
      <c r="H67" s="365" t="s">
        <v>856</v>
      </c>
      <c r="I67" s="335" t="s">
        <v>1148</v>
      </c>
      <c r="J67" s="374" t="s">
        <v>1166</v>
      </c>
    </row>
    <row r="68" spans="2:10" ht="19.95" customHeight="1">
      <c r="B68" s="15">
        <v>64</v>
      </c>
    </row>
    <row r="69" spans="2:10" ht="19.95" customHeight="1">
      <c r="I69" s="10" t="s">
        <v>1290</v>
      </c>
      <c r="J69" s="319">
        <f>COUNTIF(J4:J67,"〇")</f>
        <v>36</v>
      </c>
    </row>
    <row r="70" spans="2:10" ht="19.95" customHeight="1">
      <c r="I70" s="10" t="s">
        <v>1291</v>
      </c>
      <c r="J70" s="319">
        <f>COUNTIF(J4:J67,"×")</f>
        <v>28</v>
      </c>
    </row>
    <row r="71" spans="2:10" ht="19.95" customHeight="1">
      <c r="I71" s="10" t="s">
        <v>1292</v>
      </c>
      <c r="J71" s="400">
        <f>J69/B68</f>
        <v>0.5625</v>
      </c>
    </row>
  </sheetData>
  <autoFilter ref="C3:J65"/>
  <sortState ref="C32:J43">
    <sortCondition ref="J32:J43"/>
  </sortState>
  <mergeCells count="1">
    <mergeCell ref="C1:J1"/>
  </mergeCells>
  <phoneticPr fontId="3"/>
  <dataValidations count="2">
    <dataValidation type="list" allowBlank="1" showInputMessage="1" showErrorMessage="1" sqref="J41">
      <formula1>"〇,×,未定,済"</formula1>
    </dataValidation>
    <dataValidation type="list" allowBlank="1" showInputMessage="1" showErrorMessage="1" sqref="J11:J40 J42:J65">
      <formula1>"〇,×,未定"</formula1>
    </dataValidation>
  </dataValidations>
  <pageMargins left="0.17708333333333334" right="0.1875" top="0.52083333333333337" bottom="0.42708333333333326" header="0.51181102362204722" footer="0.51181102362204722"/>
  <pageSetup paperSize="9" scale="8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8"/>
  <sheetViews>
    <sheetView zoomScaleNormal="100" zoomScaleSheetLayoutView="100" workbookViewId="0">
      <selection activeCell="B4" sqref="B4:F14"/>
    </sheetView>
  </sheetViews>
  <sheetFormatPr defaultColWidth="9" defaultRowHeight="12"/>
  <cols>
    <col min="1" max="1" width="3.88671875" style="54" customWidth="1"/>
    <col min="2" max="2" width="8.33203125" style="7" customWidth="1"/>
    <col min="3" max="3" width="25.88671875" style="7" customWidth="1"/>
    <col min="4" max="4" width="8" style="7" customWidth="1"/>
    <col min="5" max="5" width="22.6640625" style="7" customWidth="1"/>
    <col min="6" max="6" width="11.21875" style="7" customWidth="1"/>
    <col min="7" max="7" width="15" style="7" customWidth="1"/>
    <col min="8" max="16384" width="9" style="7"/>
  </cols>
  <sheetData>
    <row r="1" spans="1:8" ht="25.2" customHeight="1">
      <c r="A1" s="445" t="s">
        <v>1034</v>
      </c>
      <c r="B1" s="445"/>
      <c r="C1" s="445"/>
    </row>
    <row r="2" spans="1:8" ht="20.100000000000001" customHeight="1">
      <c r="A2" s="127"/>
      <c r="B2" s="448" t="s">
        <v>1</v>
      </c>
      <c r="C2" s="447" t="s">
        <v>23</v>
      </c>
      <c r="D2" s="447" t="s">
        <v>354</v>
      </c>
      <c r="E2" s="447" t="s">
        <v>55</v>
      </c>
      <c r="F2" s="447" t="s">
        <v>8</v>
      </c>
      <c r="G2" s="447" t="s">
        <v>30</v>
      </c>
    </row>
    <row r="3" spans="1:8" ht="28.2" customHeight="1">
      <c r="A3" s="127"/>
      <c r="B3" s="448"/>
      <c r="C3" s="447"/>
      <c r="D3" s="447"/>
      <c r="E3" s="447"/>
      <c r="F3" s="447"/>
      <c r="G3" s="447"/>
    </row>
    <row r="4" spans="1:8" ht="24.9" customHeight="1">
      <c r="A4" s="127">
        <v>1</v>
      </c>
      <c r="B4" s="103" t="s">
        <v>511</v>
      </c>
      <c r="C4" s="12" t="s">
        <v>506</v>
      </c>
      <c r="D4" s="107" t="s">
        <v>241</v>
      </c>
      <c r="E4" s="6" t="s">
        <v>498</v>
      </c>
      <c r="F4" s="107" t="s">
        <v>493</v>
      </c>
      <c r="G4" s="13" t="s">
        <v>488</v>
      </c>
    </row>
    <row r="5" spans="1:8" ht="24.9" customHeight="1">
      <c r="A5" s="127">
        <v>2</v>
      </c>
      <c r="B5" s="103" t="s">
        <v>511</v>
      </c>
      <c r="C5" s="57" t="s">
        <v>485</v>
      </c>
      <c r="D5" s="58" t="s">
        <v>329</v>
      </c>
      <c r="E5" s="12" t="s">
        <v>126</v>
      </c>
      <c r="F5" s="107" t="s">
        <v>491</v>
      </c>
      <c r="G5" s="104" t="s">
        <v>350</v>
      </c>
    </row>
    <row r="6" spans="1:8" ht="24.9" customHeight="1">
      <c r="A6" s="127">
        <v>3</v>
      </c>
      <c r="B6" s="103" t="s">
        <v>511</v>
      </c>
      <c r="C6" s="59" t="s">
        <v>183</v>
      </c>
      <c r="D6" s="60" t="s">
        <v>167</v>
      </c>
      <c r="E6" s="12" t="s">
        <v>298</v>
      </c>
      <c r="F6" s="107" t="s">
        <v>268</v>
      </c>
      <c r="G6" s="104" t="s">
        <v>350</v>
      </c>
    </row>
    <row r="7" spans="1:8" s="54" customFormat="1" ht="24.9" customHeight="1">
      <c r="A7" s="127">
        <v>4</v>
      </c>
      <c r="B7" s="103" t="s">
        <v>511</v>
      </c>
      <c r="C7" s="128" t="s">
        <v>806</v>
      </c>
      <c r="D7" s="129" t="s">
        <v>54</v>
      </c>
      <c r="E7" s="130" t="s">
        <v>807</v>
      </c>
      <c r="F7" s="131" t="s">
        <v>490</v>
      </c>
      <c r="G7" s="104" t="s">
        <v>350</v>
      </c>
      <c r="H7" s="7"/>
    </row>
    <row r="8" spans="1:8" s="54" customFormat="1" ht="24.9" customHeight="1">
      <c r="A8" s="127">
        <v>5</v>
      </c>
      <c r="B8" s="103" t="s">
        <v>511</v>
      </c>
      <c r="C8" s="59" t="s">
        <v>632</v>
      </c>
      <c r="D8" s="60" t="s">
        <v>54</v>
      </c>
      <c r="E8" s="12" t="s">
        <v>361</v>
      </c>
      <c r="F8" s="107" t="s">
        <v>135</v>
      </c>
      <c r="G8" s="104" t="s">
        <v>350</v>
      </c>
      <c r="H8" s="7"/>
    </row>
    <row r="9" spans="1:8" s="54" customFormat="1" ht="24.9" customHeight="1">
      <c r="A9" s="127">
        <v>6</v>
      </c>
      <c r="B9" s="103" t="s">
        <v>511</v>
      </c>
      <c r="C9" s="6" t="s">
        <v>638</v>
      </c>
      <c r="D9" s="107" t="s">
        <v>74</v>
      </c>
      <c r="E9" s="6" t="s">
        <v>1006</v>
      </c>
      <c r="F9" s="107" t="s">
        <v>439</v>
      </c>
      <c r="G9" s="104" t="s">
        <v>350</v>
      </c>
      <c r="H9" s="7"/>
    </row>
    <row r="10" spans="1:8" s="54" customFormat="1" ht="24.9" customHeight="1">
      <c r="A10" s="127">
        <v>7</v>
      </c>
      <c r="B10" s="103" t="s">
        <v>511</v>
      </c>
      <c r="C10" s="132" t="s">
        <v>892</v>
      </c>
      <c r="D10" s="132" t="s">
        <v>2</v>
      </c>
      <c r="E10" s="132" t="s">
        <v>744</v>
      </c>
      <c r="F10" s="132" t="s">
        <v>109</v>
      </c>
      <c r="G10" s="133" t="s">
        <v>350</v>
      </c>
      <c r="H10" s="7"/>
    </row>
    <row r="11" spans="1:8" s="54" customFormat="1" ht="24.75" customHeight="1">
      <c r="A11" s="127">
        <v>8</v>
      </c>
      <c r="B11" s="103" t="s">
        <v>511</v>
      </c>
      <c r="C11" s="70" t="s">
        <v>683</v>
      </c>
      <c r="D11" s="70" t="s">
        <v>684</v>
      </c>
      <c r="E11" s="70" t="s">
        <v>685</v>
      </c>
      <c r="F11" s="70" t="s">
        <v>686</v>
      </c>
      <c r="G11" s="53" t="s">
        <v>350</v>
      </c>
      <c r="H11" s="7"/>
    </row>
    <row r="12" spans="1:8" s="54" customFormat="1" ht="24.75" customHeight="1">
      <c r="A12" s="127">
        <v>9</v>
      </c>
      <c r="B12" s="50" t="s">
        <v>511</v>
      </c>
      <c r="C12" s="49" t="s">
        <v>687</v>
      </c>
      <c r="D12" s="108" t="s">
        <v>688</v>
      </c>
      <c r="E12" s="49" t="s">
        <v>689</v>
      </c>
      <c r="F12" s="108" t="s">
        <v>726</v>
      </c>
      <c r="G12" s="50" t="s">
        <v>350</v>
      </c>
      <c r="H12" s="7"/>
    </row>
    <row r="13" spans="1:8" s="54" customFormat="1" ht="24.75" customHeight="1">
      <c r="A13" s="127">
        <v>10</v>
      </c>
      <c r="B13" s="50" t="s">
        <v>511</v>
      </c>
      <c r="C13" s="75" t="s">
        <v>727</v>
      </c>
      <c r="D13" s="75" t="s">
        <v>728</v>
      </c>
      <c r="E13" s="75" t="s">
        <v>729</v>
      </c>
      <c r="F13" s="75" t="s">
        <v>730</v>
      </c>
      <c r="G13" s="50" t="s">
        <v>350</v>
      </c>
      <c r="H13" s="7"/>
    </row>
    <row r="14" spans="1:8" s="54" customFormat="1" ht="20.100000000000001" customHeight="1">
      <c r="A14" s="127">
        <v>11</v>
      </c>
      <c r="B14" s="123" t="s">
        <v>511</v>
      </c>
      <c r="C14" s="134" t="s">
        <v>827</v>
      </c>
      <c r="D14" s="134" t="s">
        <v>76</v>
      </c>
      <c r="E14" s="134" t="s">
        <v>828</v>
      </c>
      <c r="F14" s="134" t="s">
        <v>489</v>
      </c>
      <c r="G14" s="123" t="s">
        <v>350</v>
      </c>
      <c r="H14" s="7"/>
    </row>
    <row r="15" spans="1:8" s="54" customFormat="1" ht="20.100000000000001" customHeight="1">
      <c r="B15" s="7"/>
      <c r="C15" s="7"/>
      <c r="D15" s="7"/>
      <c r="E15" s="7"/>
      <c r="F15" s="7"/>
      <c r="G15" s="7"/>
      <c r="H15" s="7"/>
    </row>
    <row r="16" spans="1:8" s="54" customFormat="1" ht="20.100000000000001" customHeight="1">
      <c r="B16" s="7"/>
      <c r="C16" s="7"/>
      <c r="D16" s="7"/>
      <c r="E16" s="7"/>
      <c r="F16" s="7"/>
      <c r="G16" s="7"/>
      <c r="H16" s="7"/>
    </row>
    <row r="17" spans="2:8" s="54" customFormat="1" ht="20.100000000000001" customHeight="1">
      <c r="B17" s="7"/>
      <c r="C17" s="7"/>
      <c r="D17" s="7"/>
      <c r="E17" s="7"/>
      <c r="F17" s="7"/>
      <c r="G17" s="7"/>
      <c r="H17" s="7"/>
    </row>
    <row r="18" spans="2:8" s="54" customFormat="1" ht="20.100000000000001" customHeight="1">
      <c r="B18" s="7"/>
      <c r="C18" s="7"/>
      <c r="D18" s="7"/>
      <c r="E18" s="7"/>
      <c r="F18" s="7"/>
      <c r="G18" s="7"/>
      <c r="H18" s="7"/>
    </row>
    <row r="19" spans="2:8" s="54" customFormat="1" ht="20.100000000000001" customHeight="1">
      <c r="B19" s="7"/>
      <c r="C19" s="7"/>
      <c r="D19" s="7"/>
      <c r="E19" s="7"/>
      <c r="F19" s="7"/>
      <c r="G19" s="7"/>
      <c r="H19" s="7"/>
    </row>
    <row r="20" spans="2:8" s="54" customFormat="1" ht="20.100000000000001" customHeight="1">
      <c r="B20" s="7"/>
      <c r="C20" s="7"/>
      <c r="D20" s="7"/>
      <c r="E20" s="7"/>
      <c r="F20" s="7"/>
      <c r="G20" s="7"/>
      <c r="H20" s="7"/>
    </row>
    <row r="21" spans="2:8" s="54" customFormat="1" ht="20.100000000000001" customHeight="1">
      <c r="B21" s="7"/>
      <c r="C21" s="7"/>
      <c r="D21" s="7"/>
      <c r="E21" s="7"/>
      <c r="F21" s="7"/>
      <c r="G21" s="7"/>
      <c r="H21" s="7"/>
    </row>
    <row r="22" spans="2:8" s="54" customFormat="1" ht="20.100000000000001" customHeight="1">
      <c r="B22" s="7"/>
      <c r="C22" s="7"/>
      <c r="D22" s="7"/>
      <c r="E22" s="7"/>
      <c r="F22" s="7"/>
      <c r="G22" s="7"/>
      <c r="H22" s="7"/>
    </row>
    <row r="23" spans="2:8" ht="20.100000000000001" customHeight="1"/>
    <row r="24" spans="2:8" ht="20.100000000000001" customHeight="1"/>
    <row r="25" spans="2:8" ht="20.100000000000001" customHeight="1"/>
    <row r="26" spans="2:8" ht="20.100000000000001" customHeight="1"/>
    <row r="27" spans="2:8" ht="20.100000000000001" customHeight="1"/>
    <row r="28" spans="2:8" ht="20.100000000000001" customHeight="1"/>
    <row r="29" spans="2:8" ht="20.100000000000001" customHeight="1"/>
    <row r="30" spans="2:8" ht="20.100000000000001" customHeight="1"/>
    <row r="31" spans="2:8" ht="20.100000000000001" customHeight="1"/>
    <row r="32" spans="2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7">
    <mergeCell ref="F2:F3"/>
    <mergeCell ref="G2:G3"/>
    <mergeCell ref="A1:C1"/>
    <mergeCell ref="B2:B3"/>
    <mergeCell ref="C2:C3"/>
    <mergeCell ref="D2:D3"/>
    <mergeCell ref="E2:E3"/>
  </mergeCells>
  <phoneticPr fontId="3" type="Hiragana"/>
  <pageMargins left="0.25880346607669619" right="0.21998294616519168" top="0.98425196850393681" bottom="0.98425196850393681" header="0.51181102362204722" footer="0.51181102362204722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6"/>
  <sheetViews>
    <sheetView view="pageBreakPreview" zoomScaleNormal="85" zoomScaleSheetLayoutView="100" workbookViewId="0">
      <selection activeCell="A4" sqref="A4:F21"/>
    </sheetView>
  </sheetViews>
  <sheetFormatPr defaultColWidth="9" defaultRowHeight="12"/>
  <cols>
    <col min="1" max="1" width="3.6640625" style="54" customWidth="1"/>
    <col min="2" max="2" width="8.44140625" style="7" customWidth="1"/>
    <col min="3" max="3" width="26.109375" style="7" customWidth="1"/>
    <col min="4" max="4" width="8.21875" style="7" customWidth="1"/>
    <col min="5" max="5" width="19.44140625" style="7" customWidth="1"/>
    <col min="6" max="6" width="10.6640625" style="7" customWidth="1"/>
    <col min="7" max="16384" width="9" style="7"/>
  </cols>
  <sheetData>
    <row r="1" spans="1:25" ht="22.2" customHeight="1">
      <c r="A1" s="449" t="s">
        <v>1035</v>
      </c>
      <c r="B1" s="449"/>
      <c r="C1" s="449"/>
      <c r="D1" s="9"/>
      <c r="E1" s="9"/>
      <c r="F1" s="9"/>
    </row>
    <row r="2" spans="1:25" ht="20.100000000000001" customHeight="1">
      <c r="A2" s="112"/>
      <c r="B2" s="451" t="s">
        <v>1</v>
      </c>
      <c r="C2" s="451" t="s">
        <v>23</v>
      </c>
      <c r="D2" s="451" t="s">
        <v>354</v>
      </c>
      <c r="E2" s="451" t="s">
        <v>55</v>
      </c>
      <c r="F2" s="451" t="s">
        <v>8</v>
      </c>
    </row>
    <row r="3" spans="1:25" ht="20.100000000000001" customHeight="1">
      <c r="A3" s="112"/>
      <c r="B3" s="451"/>
      <c r="C3" s="451"/>
      <c r="D3" s="451"/>
      <c r="E3" s="451"/>
      <c r="F3" s="451"/>
    </row>
    <row r="4" spans="1:25" ht="24.9" customHeight="1">
      <c r="A4" s="245">
        <v>1</v>
      </c>
      <c r="B4" s="166" t="s">
        <v>44</v>
      </c>
      <c r="C4" s="253" t="s">
        <v>512</v>
      </c>
      <c r="D4" s="166" t="s">
        <v>501</v>
      </c>
      <c r="E4" s="253" t="s">
        <v>66</v>
      </c>
      <c r="F4" s="166" t="s">
        <v>494</v>
      </c>
      <c r="G4" s="243"/>
      <c r="H4" s="101"/>
      <c r="I4" s="16"/>
      <c r="J4" s="16"/>
      <c r="K4" s="102"/>
      <c r="L4" s="21"/>
      <c r="M4" s="16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 ht="24.9" customHeight="1">
      <c r="A5" s="245">
        <v>2</v>
      </c>
      <c r="B5" s="166" t="s">
        <v>44</v>
      </c>
      <c r="C5" s="268" t="s">
        <v>510</v>
      </c>
      <c r="D5" s="269" t="s">
        <v>241</v>
      </c>
      <c r="E5" s="250" t="s">
        <v>498</v>
      </c>
      <c r="F5" s="166" t="s">
        <v>493</v>
      </c>
      <c r="G5" s="15"/>
      <c r="H5" s="101"/>
      <c r="I5" s="102"/>
      <c r="J5" s="102"/>
      <c r="K5" s="102"/>
      <c r="L5" s="21"/>
      <c r="M5" s="21"/>
      <c r="N5" s="21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ht="24.9" customHeight="1">
      <c r="A6" s="245">
        <v>3</v>
      </c>
      <c r="B6" s="166" t="s">
        <v>44</v>
      </c>
      <c r="C6" s="270" t="s">
        <v>1075</v>
      </c>
      <c r="D6" s="271" t="s">
        <v>329</v>
      </c>
      <c r="E6" s="250" t="s">
        <v>126</v>
      </c>
      <c r="F6" s="166" t="s">
        <v>413</v>
      </c>
      <c r="G6" s="15"/>
      <c r="H6" s="101"/>
      <c r="I6" s="102"/>
      <c r="J6" s="244"/>
      <c r="K6" s="102"/>
      <c r="L6" s="21"/>
      <c r="M6" s="21"/>
      <c r="N6" s="21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24.9" customHeight="1">
      <c r="A7" s="112">
        <v>4</v>
      </c>
      <c r="B7" s="2" t="s">
        <v>44</v>
      </c>
      <c r="C7" s="62" t="s">
        <v>187</v>
      </c>
      <c r="D7" s="63" t="s">
        <v>500</v>
      </c>
      <c r="E7" s="34" t="s">
        <v>96</v>
      </c>
      <c r="F7" s="2" t="s">
        <v>250</v>
      </c>
      <c r="G7" s="15"/>
      <c r="H7" s="101"/>
      <c r="I7" s="102"/>
      <c r="J7" s="16"/>
      <c r="K7" s="102"/>
      <c r="L7" s="21"/>
      <c r="M7" s="64"/>
      <c r="N7" s="2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5" ht="42.75" customHeight="1">
      <c r="A8" s="112">
        <v>5</v>
      </c>
      <c r="B8" s="2" t="s">
        <v>44</v>
      </c>
      <c r="C8" s="136" t="s">
        <v>808</v>
      </c>
      <c r="D8" s="137" t="s">
        <v>318</v>
      </c>
      <c r="E8" s="138" t="s">
        <v>809</v>
      </c>
      <c r="F8" s="139" t="s">
        <v>490</v>
      </c>
      <c r="G8" s="15"/>
      <c r="H8" s="101"/>
      <c r="I8" s="102"/>
      <c r="J8" s="16"/>
      <c r="K8" s="102"/>
      <c r="L8" s="21"/>
      <c r="M8" s="20"/>
      <c r="N8" s="21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1:25" ht="24.6" customHeight="1">
      <c r="A9" s="112">
        <v>6</v>
      </c>
      <c r="B9" s="2" t="s">
        <v>44</v>
      </c>
      <c r="C9" s="62" t="s">
        <v>507</v>
      </c>
      <c r="D9" s="63" t="s">
        <v>54</v>
      </c>
      <c r="E9" s="34" t="s">
        <v>361</v>
      </c>
      <c r="F9" s="2" t="s">
        <v>135</v>
      </c>
      <c r="G9" s="15"/>
      <c r="H9" s="101"/>
      <c r="I9" s="102"/>
      <c r="J9" s="102"/>
      <c r="K9" s="102"/>
      <c r="L9" s="21"/>
      <c r="M9" s="21"/>
      <c r="N9" s="21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</row>
    <row r="10" spans="1:25" ht="61.2" customHeight="1">
      <c r="A10" s="112">
        <v>7</v>
      </c>
      <c r="B10" s="140" t="s">
        <v>44</v>
      </c>
      <c r="C10" s="141" t="s">
        <v>183</v>
      </c>
      <c r="D10" s="142" t="s">
        <v>388</v>
      </c>
      <c r="E10" s="143" t="s">
        <v>298</v>
      </c>
      <c r="F10" s="140" t="s">
        <v>268</v>
      </c>
      <c r="G10" s="15"/>
      <c r="H10" s="101"/>
      <c r="I10" s="102"/>
      <c r="J10" s="16"/>
      <c r="K10" s="102"/>
      <c r="L10" s="450"/>
      <c r="M10" s="450"/>
      <c r="N10" s="21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25" ht="24.9" customHeight="1">
      <c r="A11" s="112">
        <v>8</v>
      </c>
      <c r="B11" s="73" t="s">
        <v>848</v>
      </c>
      <c r="C11" s="72" t="s">
        <v>716</v>
      </c>
      <c r="D11" s="73" t="s">
        <v>116</v>
      </c>
      <c r="E11" s="72" t="s">
        <v>497</v>
      </c>
      <c r="F11" s="74" t="s">
        <v>243</v>
      </c>
    </row>
    <row r="12" spans="1:25" ht="24.9" customHeight="1">
      <c r="A12" s="112">
        <v>9</v>
      </c>
      <c r="B12" s="73" t="s">
        <v>848</v>
      </c>
      <c r="C12" s="72" t="s">
        <v>141</v>
      </c>
      <c r="D12" s="73" t="s">
        <v>499</v>
      </c>
      <c r="E12" s="72" t="s">
        <v>575</v>
      </c>
      <c r="F12" s="5" t="s">
        <v>893</v>
      </c>
    </row>
    <row r="13" spans="1:25" ht="24.9" customHeight="1">
      <c r="A13" s="112">
        <v>10</v>
      </c>
      <c r="B13" s="73" t="s">
        <v>848</v>
      </c>
      <c r="C13" s="72" t="s">
        <v>505</v>
      </c>
      <c r="D13" s="73" t="s">
        <v>40</v>
      </c>
      <c r="E13" s="72" t="s">
        <v>592</v>
      </c>
      <c r="F13" s="73" t="s">
        <v>849</v>
      </c>
    </row>
    <row r="14" spans="1:25" ht="24.9" customHeight="1">
      <c r="A14" s="112">
        <v>11</v>
      </c>
      <c r="B14" s="73" t="s">
        <v>848</v>
      </c>
      <c r="C14" s="72" t="s">
        <v>36</v>
      </c>
      <c r="D14" s="73" t="s">
        <v>74</v>
      </c>
      <c r="E14" s="72" t="s">
        <v>306</v>
      </c>
      <c r="F14" s="73" t="s">
        <v>484</v>
      </c>
    </row>
    <row r="15" spans="1:25" ht="24.9" customHeight="1">
      <c r="A15" s="112">
        <v>12</v>
      </c>
      <c r="B15" s="104" t="s">
        <v>44</v>
      </c>
      <c r="C15" s="22" t="s">
        <v>504</v>
      </c>
      <c r="D15" s="104" t="s">
        <v>332</v>
      </c>
      <c r="E15" s="22" t="s">
        <v>495</v>
      </c>
      <c r="F15" s="104" t="s">
        <v>351</v>
      </c>
    </row>
    <row r="16" spans="1:25" ht="55.95" customHeight="1">
      <c r="A16" s="112">
        <v>13</v>
      </c>
      <c r="B16" s="144" t="s">
        <v>44</v>
      </c>
      <c r="C16" s="145" t="s">
        <v>503</v>
      </c>
      <c r="D16" s="144" t="s">
        <v>76</v>
      </c>
      <c r="E16" s="145" t="s">
        <v>63</v>
      </c>
      <c r="F16" s="144" t="s">
        <v>489</v>
      </c>
    </row>
    <row r="17" spans="1:6" ht="24.9" customHeight="1">
      <c r="A17" s="112">
        <v>14</v>
      </c>
      <c r="B17" s="104" t="s">
        <v>44</v>
      </c>
      <c r="C17" s="22" t="s">
        <v>98</v>
      </c>
      <c r="D17" s="104" t="s">
        <v>27</v>
      </c>
      <c r="E17" s="22" t="s">
        <v>200</v>
      </c>
      <c r="F17" s="104" t="s">
        <v>119</v>
      </c>
    </row>
    <row r="18" spans="1:6" ht="24.9" customHeight="1">
      <c r="A18" s="112">
        <v>15</v>
      </c>
      <c r="B18" s="104" t="s">
        <v>44</v>
      </c>
      <c r="C18" s="35" t="s">
        <v>502</v>
      </c>
      <c r="D18" s="104" t="s">
        <v>316</v>
      </c>
      <c r="E18" s="22" t="s">
        <v>464</v>
      </c>
      <c r="F18" s="104" t="s">
        <v>486</v>
      </c>
    </row>
    <row r="19" spans="1:6" ht="24.75" customHeight="1">
      <c r="A19" s="112">
        <v>16</v>
      </c>
      <c r="B19" s="103" t="s">
        <v>44</v>
      </c>
      <c r="C19" s="38" t="s">
        <v>565</v>
      </c>
      <c r="D19" s="103" t="s">
        <v>454</v>
      </c>
      <c r="E19" s="8" t="s">
        <v>1049</v>
      </c>
      <c r="F19" s="103" t="s">
        <v>513</v>
      </c>
    </row>
    <row r="20" spans="1:6" ht="24.75" customHeight="1">
      <c r="A20" s="112">
        <v>17</v>
      </c>
      <c r="B20" s="103" t="s">
        <v>44</v>
      </c>
      <c r="C20" s="8" t="s">
        <v>32</v>
      </c>
      <c r="D20" s="103" t="s">
        <v>158</v>
      </c>
      <c r="E20" s="8" t="s">
        <v>649</v>
      </c>
      <c r="F20" s="103" t="s">
        <v>475</v>
      </c>
    </row>
    <row r="21" spans="1:6" ht="24.75" customHeight="1">
      <c r="A21" s="287">
        <v>18</v>
      </c>
      <c r="B21" s="291" t="s">
        <v>44</v>
      </c>
      <c r="C21" s="300" t="s">
        <v>1093</v>
      </c>
      <c r="D21" s="291" t="s">
        <v>1094</v>
      </c>
      <c r="E21" s="301" t="s">
        <v>1095</v>
      </c>
      <c r="F21" s="291" t="s">
        <v>1096</v>
      </c>
    </row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mergeCells count="7">
    <mergeCell ref="A1:C1"/>
    <mergeCell ref="L10:M10"/>
    <mergeCell ref="B2:B3"/>
    <mergeCell ref="C2:C3"/>
    <mergeCell ref="D2:D3"/>
    <mergeCell ref="E2:E3"/>
    <mergeCell ref="F2:F3"/>
  </mergeCells>
  <phoneticPr fontId="3" type="Hiragana"/>
  <pageMargins left="0.17708333333333334" right="0.1552820796460177" top="0.55642745206489685" bottom="0.98425196850393681" header="0.51181102362204722" footer="0.51181102362204722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9"/>
  <sheetViews>
    <sheetView zoomScale="85" zoomScaleNormal="85" zoomScaleSheetLayoutView="75" workbookViewId="0">
      <selection activeCell="B4" sqref="B4:F22"/>
    </sheetView>
  </sheetViews>
  <sheetFormatPr defaultColWidth="9" defaultRowHeight="12"/>
  <cols>
    <col min="1" max="1" width="3.88671875" style="101" customWidth="1"/>
    <col min="2" max="2" width="7.109375" style="15" customWidth="1"/>
    <col min="3" max="3" width="22.44140625" style="15" customWidth="1"/>
    <col min="4" max="4" width="9.88671875" style="15" customWidth="1"/>
    <col min="5" max="5" width="24" style="15" customWidth="1"/>
    <col min="6" max="6" width="12.44140625" style="15" customWidth="1"/>
    <col min="7" max="16384" width="9" style="15"/>
  </cols>
  <sheetData>
    <row r="1" spans="1:6" ht="24.6" customHeight="1">
      <c r="A1" s="446" t="s">
        <v>16</v>
      </c>
      <c r="B1" s="446"/>
      <c r="C1" s="446"/>
    </row>
    <row r="2" spans="1:6" ht="20.100000000000001" customHeight="1">
      <c r="A2" s="112"/>
      <c r="B2" s="452" t="s">
        <v>1</v>
      </c>
      <c r="C2" s="452" t="s">
        <v>23</v>
      </c>
      <c r="D2" s="452" t="s">
        <v>354</v>
      </c>
      <c r="E2" s="452" t="s">
        <v>55</v>
      </c>
      <c r="F2" s="452" t="s">
        <v>8</v>
      </c>
    </row>
    <row r="3" spans="1:6" ht="20.100000000000001" customHeight="1">
      <c r="A3" s="112"/>
      <c r="B3" s="452"/>
      <c r="C3" s="452"/>
      <c r="D3" s="453"/>
      <c r="E3" s="452"/>
      <c r="F3" s="452"/>
    </row>
    <row r="4" spans="1:6" ht="45" customHeight="1">
      <c r="A4" s="112">
        <v>1</v>
      </c>
      <c r="B4" s="112" t="s">
        <v>16</v>
      </c>
      <c r="C4" s="111" t="s">
        <v>590</v>
      </c>
      <c r="D4" s="112" t="s">
        <v>318</v>
      </c>
      <c r="E4" s="170" t="s">
        <v>361</v>
      </c>
      <c r="F4" s="112" t="s">
        <v>596</v>
      </c>
    </row>
    <row r="5" spans="1:6" ht="45" customHeight="1">
      <c r="A5" s="112">
        <v>2</v>
      </c>
      <c r="B5" s="112" t="s">
        <v>16</v>
      </c>
      <c r="C5" s="111" t="s">
        <v>406</v>
      </c>
      <c r="D5" s="112" t="s">
        <v>345</v>
      </c>
      <c r="E5" s="170" t="s">
        <v>556</v>
      </c>
      <c r="F5" s="112" t="s">
        <v>352</v>
      </c>
    </row>
    <row r="6" spans="1:6" ht="45" customHeight="1">
      <c r="A6" s="302">
        <v>3</v>
      </c>
      <c r="B6" s="112" t="s">
        <v>16</v>
      </c>
      <c r="C6" s="111" t="s">
        <v>612</v>
      </c>
      <c r="D6" s="112" t="s">
        <v>675</v>
      </c>
      <c r="E6" s="111" t="s">
        <v>682</v>
      </c>
      <c r="F6" s="112" t="s">
        <v>260</v>
      </c>
    </row>
    <row r="7" spans="1:6" ht="45" customHeight="1">
      <c r="A7" s="302">
        <v>4</v>
      </c>
      <c r="B7" s="112" t="s">
        <v>16</v>
      </c>
      <c r="C7" s="111" t="s">
        <v>403</v>
      </c>
      <c r="D7" s="151" t="s">
        <v>318</v>
      </c>
      <c r="E7" s="167" t="s">
        <v>1047</v>
      </c>
      <c r="F7" s="112" t="s">
        <v>1112</v>
      </c>
    </row>
    <row r="8" spans="1:6" ht="45" customHeight="1">
      <c r="A8" s="302">
        <v>5</v>
      </c>
      <c r="B8" s="112" t="s">
        <v>16</v>
      </c>
      <c r="C8" s="111" t="s">
        <v>613</v>
      </c>
      <c r="D8" s="112" t="s">
        <v>329</v>
      </c>
      <c r="E8" s="170" t="s">
        <v>126</v>
      </c>
      <c r="F8" s="112" t="s">
        <v>287</v>
      </c>
    </row>
    <row r="9" spans="1:6" ht="45" customHeight="1">
      <c r="A9" s="302">
        <v>6</v>
      </c>
      <c r="B9" s="112" t="s">
        <v>16</v>
      </c>
      <c r="C9" s="111" t="s">
        <v>672</v>
      </c>
      <c r="D9" s="112" t="s">
        <v>673</v>
      </c>
      <c r="E9" s="170" t="s">
        <v>698</v>
      </c>
      <c r="F9" s="112" t="s">
        <v>674</v>
      </c>
    </row>
    <row r="10" spans="1:6" ht="45" customHeight="1">
      <c r="A10" s="302">
        <v>7</v>
      </c>
      <c r="B10" s="151" t="s">
        <v>16</v>
      </c>
      <c r="C10" s="173" t="s">
        <v>810</v>
      </c>
      <c r="D10" s="151" t="s">
        <v>574</v>
      </c>
      <c r="E10" s="174" t="s">
        <v>811</v>
      </c>
      <c r="F10" s="151" t="s">
        <v>812</v>
      </c>
    </row>
    <row r="11" spans="1:6" ht="45" customHeight="1">
      <c r="A11" s="302">
        <v>8</v>
      </c>
      <c r="B11" s="151" t="s">
        <v>16</v>
      </c>
      <c r="C11" s="173" t="s">
        <v>881</v>
      </c>
      <c r="D11" s="151" t="s">
        <v>882</v>
      </c>
      <c r="E11" s="174" t="s">
        <v>883</v>
      </c>
      <c r="F11" s="151" t="s">
        <v>884</v>
      </c>
    </row>
    <row r="12" spans="1:6" s="309" customFormat="1" ht="45" customHeight="1">
      <c r="A12" s="110">
        <v>9</v>
      </c>
      <c r="B12" s="306" t="s">
        <v>16</v>
      </c>
      <c r="C12" s="307" t="s">
        <v>1076</v>
      </c>
      <c r="D12" s="306" t="s">
        <v>1077</v>
      </c>
      <c r="E12" s="308" t="s">
        <v>1078</v>
      </c>
      <c r="F12" s="306" t="s">
        <v>1079</v>
      </c>
    </row>
    <row r="13" spans="1:6" ht="45" customHeight="1">
      <c r="A13" s="302">
        <v>10</v>
      </c>
      <c r="B13" s="112" t="s">
        <v>850</v>
      </c>
      <c r="C13" s="111" t="s">
        <v>609</v>
      </c>
      <c r="D13" s="112" t="s">
        <v>116</v>
      </c>
      <c r="E13" s="170" t="s">
        <v>497</v>
      </c>
      <c r="F13" s="175" t="s">
        <v>244</v>
      </c>
    </row>
    <row r="14" spans="1:6" ht="45" customHeight="1">
      <c r="A14" s="302">
        <v>11</v>
      </c>
      <c r="B14" s="112" t="s">
        <v>718</v>
      </c>
      <c r="C14" s="111" t="s">
        <v>144</v>
      </c>
      <c r="D14" s="112" t="s">
        <v>181</v>
      </c>
      <c r="E14" s="170" t="s">
        <v>492</v>
      </c>
      <c r="F14" s="112" t="s">
        <v>597</v>
      </c>
    </row>
    <row r="15" spans="1:6" ht="45" customHeight="1">
      <c r="A15" s="302">
        <v>12</v>
      </c>
      <c r="B15" s="112" t="s">
        <v>718</v>
      </c>
      <c r="C15" s="111" t="s">
        <v>337</v>
      </c>
      <c r="D15" s="112" t="s">
        <v>2</v>
      </c>
      <c r="E15" s="170" t="s">
        <v>591</v>
      </c>
      <c r="F15" s="112" t="s">
        <v>598</v>
      </c>
    </row>
    <row r="16" spans="1:6" ht="45" customHeight="1">
      <c r="A16" s="302">
        <v>13</v>
      </c>
      <c r="B16" s="112" t="s">
        <v>718</v>
      </c>
      <c r="C16" s="111" t="s">
        <v>39</v>
      </c>
      <c r="D16" s="112" t="s">
        <v>40</v>
      </c>
      <c r="E16" s="170" t="s">
        <v>592</v>
      </c>
      <c r="F16" s="112" t="s">
        <v>599</v>
      </c>
    </row>
    <row r="17" spans="1:6" ht="45" customHeight="1">
      <c r="A17" s="302">
        <v>14</v>
      </c>
      <c r="B17" s="112" t="s">
        <v>718</v>
      </c>
      <c r="C17" s="111" t="s">
        <v>607</v>
      </c>
      <c r="D17" s="112" t="s">
        <v>88</v>
      </c>
      <c r="E17" s="170" t="s">
        <v>593</v>
      </c>
      <c r="F17" s="112" t="s">
        <v>568</v>
      </c>
    </row>
    <row r="18" spans="1:6" ht="45" customHeight="1">
      <c r="A18" s="302">
        <v>15</v>
      </c>
      <c r="B18" s="112" t="s">
        <v>718</v>
      </c>
      <c r="C18" s="111" t="s">
        <v>610</v>
      </c>
      <c r="D18" s="112" t="s">
        <v>338</v>
      </c>
      <c r="E18" s="170" t="s">
        <v>594</v>
      </c>
      <c r="F18" s="112" t="s">
        <v>12</v>
      </c>
    </row>
    <row r="19" spans="1:6" ht="45" customHeight="1">
      <c r="A19" s="302">
        <v>16</v>
      </c>
      <c r="B19" s="112" t="s">
        <v>718</v>
      </c>
      <c r="C19" s="111" t="s">
        <v>608</v>
      </c>
      <c r="D19" s="112" t="s">
        <v>181</v>
      </c>
      <c r="E19" s="170" t="s">
        <v>595</v>
      </c>
      <c r="F19" s="112" t="s">
        <v>600</v>
      </c>
    </row>
    <row r="20" spans="1:6" ht="45" customHeight="1">
      <c r="A20" s="302">
        <v>17</v>
      </c>
      <c r="B20" s="112" t="s">
        <v>16</v>
      </c>
      <c r="C20" s="111" t="s">
        <v>611</v>
      </c>
      <c r="D20" s="112" t="s">
        <v>901</v>
      </c>
      <c r="E20" s="170" t="s">
        <v>900</v>
      </c>
      <c r="F20" s="112" t="s">
        <v>165</v>
      </c>
    </row>
    <row r="21" spans="1:6" ht="45" customHeight="1">
      <c r="A21" s="302">
        <v>18</v>
      </c>
      <c r="B21" s="151" t="s">
        <v>16</v>
      </c>
      <c r="C21" s="173" t="s">
        <v>210</v>
      </c>
      <c r="D21" s="151" t="s">
        <v>381</v>
      </c>
      <c r="E21" s="174" t="s">
        <v>829</v>
      </c>
      <c r="F21" s="151" t="s">
        <v>333</v>
      </c>
    </row>
    <row r="22" spans="1:6" ht="45" customHeight="1">
      <c r="A22" s="302">
        <v>19</v>
      </c>
      <c r="B22" s="151" t="s">
        <v>16</v>
      </c>
      <c r="C22" s="173" t="s">
        <v>902</v>
      </c>
      <c r="D22" s="151" t="s">
        <v>903</v>
      </c>
      <c r="E22" s="174" t="s">
        <v>904</v>
      </c>
      <c r="F22" s="151" t="s">
        <v>905</v>
      </c>
    </row>
    <row r="23" spans="1:6" ht="24.9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6">
    <mergeCell ref="F2:F3"/>
    <mergeCell ref="A1:C1"/>
    <mergeCell ref="B2:B3"/>
    <mergeCell ref="C2:C3"/>
    <mergeCell ref="D2:D3"/>
    <mergeCell ref="E2:E3"/>
  </mergeCells>
  <phoneticPr fontId="3" type="Hiragana"/>
  <pageMargins left="0.18116242625368728" right="0.20704277286135689" top="0.4658462389380531" bottom="0.24586329277286129" header="0.51181102362204722" footer="0.1552820796460177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2"/>
  <sheetViews>
    <sheetView zoomScaleNormal="100" zoomScaleSheetLayoutView="100" workbookViewId="0">
      <selection activeCell="A4" sqref="A4:F16"/>
    </sheetView>
  </sheetViews>
  <sheetFormatPr defaultColWidth="9" defaultRowHeight="12"/>
  <cols>
    <col min="1" max="1" width="3.88671875" style="10" customWidth="1"/>
    <col min="2" max="2" width="14.109375" style="9" customWidth="1"/>
    <col min="3" max="3" width="28.6640625" style="9" customWidth="1"/>
    <col min="4" max="4" width="8" style="10" customWidth="1"/>
    <col min="5" max="5" width="22.21875" style="9" customWidth="1"/>
    <col min="6" max="6" width="15" style="10" customWidth="1"/>
    <col min="7" max="7" width="9" style="9" customWidth="1"/>
    <col min="8" max="16384" width="9" style="9"/>
  </cols>
  <sheetData>
    <row r="1" spans="1:6" ht="20.100000000000001" customHeight="1">
      <c r="A1" s="454" t="s">
        <v>11</v>
      </c>
      <c r="B1" s="454"/>
      <c r="C1" s="454"/>
    </row>
    <row r="2" spans="1:6" ht="20.100000000000001" customHeight="1">
      <c r="A2" s="112"/>
      <c r="B2" s="451" t="s">
        <v>1</v>
      </c>
      <c r="C2" s="451" t="s">
        <v>23</v>
      </c>
      <c r="D2" s="451" t="s">
        <v>354</v>
      </c>
      <c r="E2" s="451" t="s">
        <v>55</v>
      </c>
      <c r="F2" s="451" t="s">
        <v>8</v>
      </c>
    </row>
    <row r="3" spans="1:6" ht="20.100000000000001" customHeight="1">
      <c r="A3" s="112"/>
      <c r="B3" s="451"/>
      <c r="C3" s="451"/>
      <c r="D3" s="451"/>
      <c r="E3" s="451"/>
      <c r="F3" s="451"/>
    </row>
    <row r="4" spans="1:6" ht="24.9" customHeight="1">
      <c r="A4" s="245">
        <v>1</v>
      </c>
      <c r="B4" s="166" t="s">
        <v>11</v>
      </c>
      <c r="C4" s="253" t="s">
        <v>704</v>
      </c>
      <c r="D4" s="166" t="s">
        <v>501</v>
      </c>
      <c r="E4" s="253" t="s">
        <v>66</v>
      </c>
      <c r="F4" s="166" t="s">
        <v>494</v>
      </c>
    </row>
    <row r="5" spans="1:6" ht="24.9" customHeight="1">
      <c r="A5" s="112">
        <v>2</v>
      </c>
      <c r="B5" s="2" t="s">
        <v>11</v>
      </c>
      <c r="C5" s="57" t="s">
        <v>518</v>
      </c>
      <c r="D5" s="2" t="s">
        <v>516</v>
      </c>
      <c r="E5" s="45" t="s">
        <v>498</v>
      </c>
      <c r="F5" s="2" t="s">
        <v>493</v>
      </c>
    </row>
    <row r="6" spans="1:6" ht="24.9" customHeight="1">
      <c r="A6" s="302">
        <v>3</v>
      </c>
      <c r="B6" s="2" t="s">
        <v>11</v>
      </c>
      <c r="C6" s="18" t="s">
        <v>1007</v>
      </c>
      <c r="D6" s="2" t="s">
        <v>318</v>
      </c>
      <c r="E6" s="45" t="s">
        <v>515</v>
      </c>
      <c r="F6" s="2" t="s">
        <v>514</v>
      </c>
    </row>
    <row r="7" spans="1:6" ht="24.9" customHeight="1">
      <c r="A7" s="302">
        <v>4</v>
      </c>
      <c r="B7" s="2" t="s">
        <v>11</v>
      </c>
      <c r="C7" s="34" t="s">
        <v>705</v>
      </c>
      <c r="D7" s="2" t="s">
        <v>386</v>
      </c>
      <c r="E7" s="45" t="s">
        <v>126</v>
      </c>
      <c r="F7" s="2" t="s">
        <v>491</v>
      </c>
    </row>
    <row r="8" spans="1:6" ht="24.9" customHeight="1">
      <c r="A8" s="302">
        <v>5</v>
      </c>
      <c r="B8" s="2" t="s">
        <v>11</v>
      </c>
      <c r="C8" s="34" t="s">
        <v>157</v>
      </c>
      <c r="D8" s="2" t="s">
        <v>500</v>
      </c>
      <c r="E8" s="45" t="s">
        <v>96</v>
      </c>
      <c r="F8" s="2" t="s">
        <v>250</v>
      </c>
    </row>
    <row r="9" spans="1:6" ht="24.9" customHeight="1">
      <c r="A9" s="256">
        <v>6</v>
      </c>
      <c r="B9" s="256" t="s">
        <v>11</v>
      </c>
      <c r="C9" s="258" t="s">
        <v>1080</v>
      </c>
      <c r="D9" s="272" t="s">
        <v>803</v>
      </c>
      <c r="E9" s="273" t="s">
        <v>1081</v>
      </c>
      <c r="F9" s="272" t="s">
        <v>1082</v>
      </c>
    </row>
    <row r="10" spans="1:6" ht="24.9" customHeight="1">
      <c r="A10" s="302">
        <v>7</v>
      </c>
      <c r="B10" s="2" t="s">
        <v>11</v>
      </c>
      <c r="C10" s="34" t="s">
        <v>517</v>
      </c>
      <c r="D10" s="2" t="s">
        <v>54</v>
      </c>
      <c r="E10" s="45" t="s">
        <v>309</v>
      </c>
      <c r="F10" s="2" t="s">
        <v>496</v>
      </c>
    </row>
    <row r="11" spans="1:6" ht="24.9" customHeight="1">
      <c r="A11" s="302">
        <v>8</v>
      </c>
      <c r="B11" s="2" t="s">
        <v>780</v>
      </c>
      <c r="C11" s="45" t="s">
        <v>141</v>
      </c>
      <c r="D11" s="2" t="s">
        <v>499</v>
      </c>
      <c r="E11" s="45" t="s">
        <v>781</v>
      </c>
      <c r="F11" s="2" t="s">
        <v>366</v>
      </c>
    </row>
    <row r="12" spans="1:6" ht="24.9" customHeight="1">
      <c r="A12" s="302">
        <v>9</v>
      </c>
      <c r="B12" s="2" t="s">
        <v>780</v>
      </c>
      <c r="C12" s="45" t="s">
        <v>782</v>
      </c>
      <c r="D12" s="2" t="s">
        <v>40</v>
      </c>
      <c r="E12" s="45" t="s">
        <v>783</v>
      </c>
      <c r="F12" s="2" t="s">
        <v>576</v>
      </c>
    </row>
    <row r="13" spans="1:6" ht="24.9" customHeight="1">
      <c r="A13" s="302">
        <v>10</v>
      </c>
      <c r="B13" s="104" t="s">
        <v>11</v>
      </c>
      <c r="C13" s="35" t="s">
        <v>578</v>
      </c>
      <c r="D13" s="104" t="s">
        <v>454</v>
      </c>
      <c r="E13" s="22" t="s">
        <v>577</v>
      </c>
      <c r="F13" s="53" t="s">
        <v>690</v>
      </c>
    </row>
    <row r="14" spans="1:6" ht="24.9" customHeight="1">
      <c r="A14" s="302">
        <v>11</v>
      </c>
      <c r="B14" s="50" t="s">
        <v>11</v>
      </c>
      <c r="C14" s="65" t="s">
        <v>731</v>
      </c>
      <c r="D14" s="108" t="s">
        <v>732</v>
      </c>
      <c r="E14" s="65" t="s">
        <v>733</v>
      </c>
      <c r="F14" s="108" t="s">
        <v>734</v>
      </c>
    </row>
    <row r="15" spans="1:6" ht="28.2" customHeight="1">
      <c r="A15" s="302">
        <v>12</v>
      </c>
      <c r="B15" s="50" t="s">
        <v>11</v>
      </c>
      <c r="C15" s="66" t="s">
        <v>619</v>
      </c>
      <c r="D15" s="108" t="s">
        <v>332</v>
      </c>
      <c r="E15" s="65" t="s">
        <v>291</v>
      </c>
      <c r="F15" s="108" t="s">
        <v>351</v>
      </c>
    </row>
    <row r="16" spans="1:6" ht="20.100000000000001" customHeight="1">
      <c r="A16" s="302">
        <v>13</v>
      </c>
      <c r="B16" s="152" t="s">
        <v>11</v>
      </c>
      <c r="C16" s="148" t="s">
        <v>830</v>
      </c>
      <c r="D16" s="146" t="s">
        <v>76</v>
      </c>
      <c r="E16" s="148" t="s">
        <v>831</v>
      </c>
      <c r="F16" s="146" t="s">
        <v>489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</sheetData>
  <mergeCells count="6">
    <mergeCell ref="F2:F3"/>
    <mergeCell ref="A1:C1"/>
    <mergeCell ref="B2:B3"/>
    <mergeCell ref="C2:C3"/>
    <mergeCell ref="D2:D3"/>
    <mergeCell ref="E2:E3"/>
  </mergeCells>
  <phoneticPr fontId="3" type="Hiragana"/>
  <pageMargins left="0.21998294616519168" right="0.78740157480314943" top="0.98425196850393681" bottom="0.98425196850393681" header="0.51181102362204722" footer="0.51181102362204722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6"/>
  <sheetViews>
    <sheetView zoomScaleNormal="100" zoomScaleSheetLayoutView="100" workbookViewId="0">
      <selection activeCell="J18" sqref="J18"/>
    </sheetView>
  </sheetViews>
  <sheetFormatPr defaultColWidth="9" defaultRowHeight="12"/>
  <cols>
    <col min="1" max="1" width="3.88671875" style="10" customWidth="1"/>
    <col min="2" max="2" width="15.88671875" style="9" customWidth="1"/>
    <col min="3" max="3" width="27.44140625" style="9" customWidth="1"/>
    <col min="4" max="4" width="10.77734375" style="10" customWidth="1"/>
    <col min="5" max="5" width="25.21875" style="9" customWidth="1"/>
    <col min="6" max="6" width="14.6640625" style="9" customWidth="1"/>
    <col min="7" max="16384" width="9" style="9"/>
  </cols>
  <sheetData>
    <row r="1" spans="1:6" ht="20.100000000000001" customHeight="1">
      <c r="A1" s="446" t="s">
        <v>1041</v>
      </c>
      <c r="B1" s="446"/>
      <c r="C1" s="446"/>
    </row>
    <row r="2" spans="1:6" ht="23.1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6" ht="23.1" customHeight="1">
      <c r="A3" s="112">
        <v>1</v>
      </c>
      <c r="B3" s="2" t="s">
        <v>1041</v>
      </c>
      <c r="C3" s="34" t="s">
        <v>553</v>
      </c>
      <c r="D3" s="2" t="s">
        <v>103</v>
      </c>
      <c r="E3" s="34" t="s">
        <v>307</v>
      </c>
      <c r="F3" s="2" t="s">
        <v>265</v>
      </c>
    </row>
    <row r="4" spans="1:6" ht="23.1" customHeight="1">
      <c r="A4" s="112">
        <v>2</v>
      </c>
      <c r="B4" s="2" t="s">
        <v>1041</v>
      </c>
      <c r="C4" s="67" t="s">
        <v>552</v>
      </c>
      <c r="D4" s="2" t="s">
        <v>54</v>
      </c>
      <c r="E4" s="34" t="s">
        <v>534</v>
      </c>
      <c r="F4" s="2" t="s">
        <v>528</v>
      </c>
    </row>
    <row r="5" spans="1:6" ht="23.1" customHeight="1">
      <c r="A5" s="302">
        <v>3</v>
      </c>
      <c r="B5" s="2" t="s">
        <v>1041</v>
      </c>
      <c r="C5" s="67" t="s">
        <v>551</v>
      </c>
      <c r="D5" s="2" t="s">
        <v>388</v>
      </c>
      <c r="E5" s="34" t="s">
        <v>301</v>
      </c>
      <c r="F5" s="2" t="s">
        <v>247</v>
      </c>
    </row>
    <row r="6" spans="1:6" ht="23.1" customHeight="1">
      <c r="A6" s="302">
        <v>4</v>
      </c>
      <c r="B6" s="2" t="s">
        <v>1041</v>
      </c>
      <c r="C6" s="67" t="s">
        <v>59</v>
      </c>
      <c r="D6" s="2" t="s">
        <v>308</v>
      </c>
      <c r="E6" s="34" t="s">
        <v>303</v>
      </c>
      <c r="F6" s="2" t="s">
        <v>253</v>
      </c>
    </row>
    <row r="7" spans="1:6" ht="23.1" customHeight="1">
      <c r="A7" s="302">
        <v>5</v>
      </c>
      <c r="B7" s="2" t="s">
        <v>1041</v>
      </c>
      <c r="C7" s="67" t="s">
        <v>339</v>
      </c>
      <c r="D7" s="149" t="s">
        <v>675</v>
      </c>
      <c r="E7" s="34" t="s">
        <v>682</v>
      </c>
      <c r="F7" s="2" t="s">
        <v>260</v>
      </c>
    </row>
    <row r="8" spans="1:6" ht="23.1" customHeight="1">
      <c r="A8" s="302">
        <v>6</v>
      </c>
      <c r="B8" s="2" t="s">
        <v>1041</v>
      </c>
      <c r="C8" s="67" t="s">
        <v>284</v>
      </c>
      <c r="D8" s="2" t="s">
        <v>54</v>
      </c>
      <c r="E8" s="34" t="s">
        <v>131</v>
      </c>
      <c r="F8" s="2" t="s">
        <v>225</v>
      </c>
    </row>
    <row r="9" spans="1:6" ht="23.1" customHeight="1">
      <c r="A9" s="302">
        <v>7</v>
      </c>
      <c r="B9" s="2" t="s">
        <v>1041</v>
      </c>
      <c r="C9" s="67" t="s">
        <v>293</v>
      </c>
      <c r="D9" s="2" t="s">
        <v>539</v>
      </c>
      <c r="E9" s="34" t="s">
        <v>292</v>
      </c>
      <c r="F9" s="2" t="s">
        <v>400</v>
      </c>
    </row>
    <row r="10" spans="1:6" ht="23.1" customHeight="1">
      <c r="A10" s="302">
        <v>8</v>
      </c>
      <c r="B10" s="2" t="s">
        <v>1041</v>
      </c>
      <c r="C10" s="67" t="s">
        <v>550</v>
      </c>
      <c r="D10" s="2" t="s">
        <v>208</v>
      </c>
      <c r="E10" s="34" t="s">
        <v>34</v>
      </c>
      <c r="F10" s="2" t="s">
        <v>254</v>
      </c>
    </row>
    <row r="11" spans="1:6" ht="23.1" customHeight="1">
      <c r="A11" s="302">
        <v>9</v>
      </c>
      <c r="B11" s="2" t="s">
        <v>1041</v>
      </c>
      <c r="C11" s="67" t="s">
        <v>347</v>
      </c>
      <c r="D11" s="2" t="s">
        <v>390</v>
      </c>
      <c r="E11" s="34" t="s">
        <v>529</v>
      </c>
      <c r="F11" s="2" t="s">
        <v>29</v>
      </c>
    </row>
    <row r="12" spans="1:6" ht="23.1" customHeight="1">
      <c r="A12" s="302">
        <v>10</v>
      </c>
      <c r="B12" s="166" t="s">
        <v>1041</v>
      </c>
      <c r="C12" s="274" t="s">
        <v>1083</v>
      </c>
      <c r="D12" s="166" t="s">
        <v>384</v>
      </c>
      <c r="E12" s="251" t="s">
        <v>1084</v>
      </c>
      <c r="F12" s="166" t="s">
        <v>527</v>
      </c>
    </row>
    <row r="13" spans="1:6" ht="26.25" customHeight="1">
      <c r="A13" s="256">
        <v>11</v>
      </c>
      <c r="B13" s="256" t="s">
        <v>1041</v>
      </c>
      <c r="C13" s="275" t="s">
        <v>1085</v>
      </c>
      <c r="D13" s="256" t="s">
        <v>384</v>
      </c>
      <c r="E13" s="257" t="s">
        <v>1086</v>
      </c>
      <c r="F13" s="256" t="s">
        <v>1087</v>
      </c>
    </row>
    <row r="14" spans="1:6" ht="23.1" customHeight="1">
      <c r="A14" s="302">
        <v>12</v>
      </c>
      <c r="B14" s="2" t="s">
        <v>1041</v>
      </c>
      <c r="C14" s="67" t="s">
        <v>549</v>
      </c>
      <c r="D14" s="2" t="s">
        <v>54</v>
      </c>
      <c r="E14" s="34" t="s">
        <v>460</v>
      </c>
      <c r="F14" s="2" t="s">
        <v>526</v>
      </c>
    </row>
    <row r="15" spans="1:6" ht="23.1" customHeight="1">
      <c r="A15" s="302">
        <v>13</v>
      </c>
      <c r="B15" s="2" t="s">
        <v>1041</v>
      </c>
      <c r="C15" s="67" t="s">
        <v>548</v>
      </c>
      <c r="D15" s="2" t="s">
        <v>61</v>
      </c>
      <c r="E15" s="34" t="s">
        <v>276</v>
      </c>
      <c r="F15" s="2" t="s">
        <v>349</v>
      </c>
    </row>
    <row r="16" spans="1:6" ht="23.1" customHeight="1">
      <c r="A16" s="302">
        <v>14</v>
      </c>
      <c r="B16" s="2" t="s">
        <v>1041</v>
      </c>
      <c r="C16" s="141" t="s">
        <v>547</v>
      </c>
      <c r="D16" s="154" t="s">
        <v>278</v>
      </c>
      <c r="E16" s="62" t="s">
        <v>533</v>
      </c>
      <c r="F16" s="154" t="s">
        <v>525</v>
      </c>
    </row>
    <row r="17" spans="1:6" ht="23.1" customHeight="1">
      <c r="A17" s="302">
        <v>15</v>
      </c>
      <c r="B17" s="2" t="s">
        <v>1041</v>
      </c>
      <c r="C17" s="34" t="s">
        <v>641</v>
      </c>
      <c r="D17" s="155" t="s">
        <v>139</v>
      </c>
      <c r="E17" s="156" t="s">
        <v>640</v>
      </c>
      <c r="F17" s="157" t="s">
        <v>639</v>
      </c>
    </row>
    <row r="18" spans="1:6" ht="23.1" customHeight="1">
      <c r="A18" s="302">
        <v>16</v>
      </c>
      <c r="B18" s="284" t="s">
        <v>1041</v>
      </c>
      <c r="C18" s="285" t="s">
        <v>813</v>
      </c>
      <c r="D18" s="286" t="s">
        <v>814</v>
      </c>
      <c r="E18" s="285" t="s">
        <v>815</v>
      </c>
      <c r="F18" s="286" t="s">
        <v>816</v>
      </c>
    </row>
    <row r="19" spans="1:6" ht="23.1" customHeight="1">
      <c r="A19" s="302">
        <v>17</v>
      </c>
      <c r="B19" s="280" t="s">
        <v>1041</v>
      </c>
      <c r="C19" s="282" t="s">
        <v>817</v>
      </c>
      <c r="D19" s="276" t="s">
        <v>329</v>
      </c>
      <c r="E19" s="277" t="s">
        <v>818</v>
      </c>
      <c r="F19" s="278" t="s">
        <v>819</v>
      </c>
    </row>
    <row r="20" spans="1:6" ht="23.1" customHeight="1">
      <c r="A20" s="302">
        <v>18</v>
      </c>
      <c r="B20" s="280" t="s">
        <v>1041</v>
      </c>
      <c r="C20" s="281" t="s">
        <v>820</v>
      </c>
      <c r="D20" s="279" t="s">
        <v>384</v>
      </c>
      <c r="E20" s="282" t="s">
        <v>821</v>
      </c>
      <c r="F20" s="279" t="s">
        <v>822</v>
      </c>
    </row>
    <row r="21" spans="1:6" ht="23.1" customHeight="1">
      <c r="A21" s="302">
        <v>19</v>
      </c>
      <c r="B21" s="280" t="s">
        <v>1041</v>
      </c>
      <c r="C21" s="281" t="s">
        <v>870</v>
      </c>
      <c r="D21" s="283" t="s">
        <v>871</v>
      </c>
      <c r="E21" s="282" t="s">
        <v>872</v>
      </c>
      <c r="F21" s="279" t="s">
        <v>873</v>
      </c>
    </row>
    <row r="22" spans="1:6" ht="23.1" customHeight="1">
      <c r="A22" s="256">
        <v>20</v>
      </c>
      <c r="B22" s="287" t="s">
        <v>1041</v>
      </c>
      <c r="C22" s="288" t="s">
        <v>1088</v>
      </c>
      <c r="D22" s="287" t="s">
        <v>1089</v>
      </c>
      <c r="E22" s="288" t="s">
        <v>1090</v>
      </c>
      <c r="F22" s="288" t="s">
        <v>1091</v>
      </c>
    </row>
    <row r="23" spans="1:6" ht="23.1" customHeight="1">
      <c r="A23" s="302">
        <v>21</v>
      </c>
      <c r="B23" s="2" t="s">
        <v>1041</v>
      </c>
      <c r="C23" s="45" t="s">
        <v>546</v>
      </c>
      <c r="D23" s="158" t="s">
        <v>116</v>
      </c>
      <c r="E23" s="45" t="s">
        <v>784</v>
      </c>
      <c r="F23" s="2" t="s">
        <v>631</v>
      </c>
    </row>
    <row r="24" spans="1:6" ht="23.1" customHeight="1">
      <c r="A24" s="302">
        <v>22</v>
      </c>
      <c r="B24" s="2" t="s">
        <v>1041</v>
      </c>
      <c r="C24" s="45" t="s">
        <v>545</v>
      </c>
      <c r="D24" s="158" t="s">
        <v>538</v>
      </c>
      <c r="E24" s="45" t="s">
        <v>785</v>
      </c>
      <c r="F24" s="2" t="s">
        <v>71</v>
      </c>
    </row>
    <row r="25" spans="1:6" ht="23.1" customHeight="1">
      <c r="A25" s="302">
        <v>23</v>
      </c>
      <c r="B25" s="2" t="s">
        <v>1041</v>
      </c>
      <c r="C25" s="45" t="s">
        <v>462</v>
      </c>
      <c r="D25" s="158" t="s">
        <v>162</v>
      </c>
      <c r="E25" s="45" t="s">
        <v>711</v>
      </c>
      <c r="F25" s="2" t="s">
        <v>237</v>
      </c>
    </row>
    <row r="26" spans="1:6" ht="23.1" customHeight="1">
      <c r="A26" s="302">
        <v>24</v>
      </c>
      <c r="B26" s="2" t="s">
        <v>1041</v>
      </c>
      <c r="C26" s="45" t="s">
        <v>544</v>
      </c>
      <c r="D26" s="158" t="s">
        <v>116</v>
      </c>
      <c r="E26" s="45" t="s">
        <v>786</v>
      </c>
      <c r="F26" s="2" t="s">
        <v>434</v>
      </c>
    </row>
    <row r="27" spans="1:6" ht="23.1" customHeight="1">
      <c r="A27" s="302">
        <v>25</v>
      </c>
      <c r="B27" s="2" t="s">
        <v>1041</v>
      </c>
      <c r="C27" s="45" t="s">
        <v>787</v>
      </c>
      <c r="D27" s="2" t="s">
        <v>435</v>
      </c>
      <c r="E27" s="45" t="s">
        <v>779</v>
      </c>
      <c r="F27" s="2" t="s">
        <v>424</v>
      </c>
    </row>
    <row r="28" spans="1:6" ht="23.1" customHeight="1">
      <c r="A28" s="302">
        <v>26</v>
      </c>
      <c r="B28" s="2" t="s">
        <v>1041</v>
      </c>
      <c r="C28" s="35" t="s">
        <v>188</v>
      </c>
      <c r="D28" s="104" t="s">
        <v>321</v>
      </c>
      <c r="E28" s="35" t="s">
        <v>64</v>
      </c>
      <c r="F28" s="104" t="s">
        <v>524</v>
      </c>
    </row>
    <row r="29" spans="1:6" ht="23.1" customHeight="1">
      <c r="A29" s="302">
        <v>27</v>
      </c>
      <c r="B29" s="2" t="s">
        <v>1041</v>
      </c>
      <c r="C29" s="35" t="s">
        <v>420</v>
      </c>
      <c r="D29" s="104" t="s">
        <v>330</v>
      </c>
      <c r="E29" s="35" t="s">
        <v>532</v>
      </c>
      <c r="F29" s="104" t="s">
        <v>193</v>
      </c>
    </row>
    <row r="30" spans="1:6" ht="23.1" customHeight="1">
      <c r="A30" s="302">
        <v>28</v>
      </c>
      <c r="B30" s="2" t="s">
        <v>1041</v>
      </c>
      <c r="C30" s="35" t="s">
        <v>441</v>
      </c>
      <c r="D30" s="104" t="s">
        <v>331</v>
      </c>
      <c r="E30" s="35" t="s">
        <v>372</v>
      </c>
      <c r="F30" s="104" t="s">
        <v>523</v>
      </c>
    </row>
    <row r="31" spans="1:6" ht="23.1" customHeight="1">
      <c r="A31" s="302">
        <v>29</v>
      </c>
      <c r="B31" s="2" t="s">
        <v>1041</v>
      </c>
      <c r="C31" s="35" t="s">
        <v>541</v>
      </c>
      <c r="D31" s="104" t="s">
        <v>331</v>
      </c>
      <c r="E31" s="35" t="s">
        <v>261</v>
      </c>
      <c r="F31" s="104" t="s">
        <v>228</v>
      </c>
    </row>
    <row r="32" spans="1:6" ht="23.1" customHeight="1">
      <c r="A32" s="302">
        <v>30</v>
      </c>
      <c r="B32" s="2" t="s">
        <v>1041</v>
      </c>
      <c r="C32" s="35" t="s">
        <v>335</v>
      </c>
      <c r="D32" s="104" t="s">
        <v>326</v>
      </c>
      <c r="E32" s="35" t="s">
        <v>531</v>
      </c>
      <c r="F32" s="104" t="s">
        <v>205</v>
      </c>
    </row>
    <row r="33" spans="1:6" ht="23.1" customHeight="1">
      <c r="A33" s="302">
        <v>31</v>
      </c>
      <c r="B33" s="2" t="s">
        <v>1041</v>
      </c>
      <c r="C33" s="35" t="s">
        <v>540</v>
      </c>
      <c r="D33" s="104" t="s">
        <v>536</v>
      </c>
      <c r="E33" s="35" t="s">
        <v>113</v>
      </c>
      <c r="F33" s="104" t="s">
        <v>522</v>
      </c>
    </row>
    <row r="34" spans="1:6" ht="23.1" customHeight="1">
      <c r="A34" s="302">
        <v>32</v>
      </c>
      <c r="B34" s="2" t="s">
        <v>1041</v>
      </c>
      <c r="C34" s="35" t="s">
        <v>123</v>
      </c>
      <c r="D34" s="104" t="s">
        <v>317</v>
      </c>
      <c r="E34" s="35" t="s">
        <v>480</v>
      </c>
      <c r="F34" s="104" t="s">
        <v>216</v>
      </c>
    </row>
    <row r="35" spans="1:6" ht="23.1" customHeight="1">
      <c r="A35" s="302">
        <v>33</v>
      </c>
      <c r="B35" s="2" t="s">
        <v>1041</v>
      </c>
      <c r="C35" s="35" t="s">
        <v>246</v>
      </c>
      <c r="D35" s="104" t="s">
        <v>319</v>
      </c>
      <c r="E35" s="35" t="s">
        <v>81</v>
      </c>
      <c r="F35" s="104" t="s">
        <v>83</v>
      </c>
    </row>
    <row r="36" spans="1:6" ht="23.1" customHeight="1">
      <c r="A36" s="302">
        <v>34</v>
      </c>
      <c r="B36" s="2" t="s">
        <v>1041</v>
      </c>
      <c r="C36" s="161" t="s">
        <v>832</v>
      </c>
      <c r="D36" s="160" t="s">
        <v>454</v>
      </c>
      <c r="E36" s="161" t="s">
        <v>530</v>
      </c>
      <c r="F36" s="160" t="s">
        <v>521</v>
      </c>
    </row>
    <row r="37" spans="1:6" ht="23.1" customHeight="1">
      <c r="A37" s="302">
        <v>35</v>
      </c>
      <c r="B37" s="2" t="s">
        <v>1041</v>
      </c>
      <c r="C37" s="35" t="s">
        <v>282</v>
      </c>
      <c r="D37" s="120" t="s">
        <v>1036</v>
      </c>
      <c r="E37" s="162" t="s">
        <v>906</v>
      </c>
      <c r="F37" s="120" t="s">
        <v>520</v>
      </c>
    </row>
    <row r="38" spans="1:6" ht="23.1" customHeight="1">
      <c r="A38" s="302">
        <v>36</v>
      </c>
      <c r="B38" s="2" t="s">
        <v>1041</v>
      </c>
      <c r="C38" s="163" t="s">
        <v>571</v>
      </c>
      <c r="D38" s="107" t="s">
        <v>84</v>
      </c>
      <c r="E38" s="12" t="s">
        <v>1065</v>
      </c>
      <c r="F38" s="41" t="s">
        <v>95</v>
      </c>
    </row>
    <row r="39" spans="1:6" ht="23.1" customHeight="1">
      <c r="A39" s="302">
        <v>37</v>
      </c>
      <c r="B39" s="2" t="s">
        <v>1041</v>
      </c>
      <c r="C39" s="163" t="s">
        <v>21</v>
      </c>
      <c r="D39" s="107" t="s">
        <v>312</v>
      </c>
      <c r="E39" s="12" t="s">
        <v>1056</v>
      </c>
      <c r="F39" s="41" t="s">
        <v>214</v>
      </c>
    </row>
    <row r="40" spans="1:6" ht="24.9" customHeight="1">
      <c r="A40" s="302">
        <v>38</v>
      </c>
      <c r="B40" s="2" t="s">
        <v>1041</v>
      </c>
      <c r="C40" s="163" t="s">
        <v>657</v>
      </c>
      <c r="D40" s="107" t="s">
        <v>658</v>
      </c>
      <c r="E40" s="12" t="s">
        <v>1066</v>
      </c>
      <c r="F40" s="41" t="s">
        <v>659</v>
      </c>
    </row>
    <row r="41" spans="1:6" ht="24.9" customHeight="1"/>
    <row r="42" spans="1:6" ht="24.9" customHeight="1"/>
    <row r="43" spans="1:6" ht="24.9" customHeight="1"/>
    <row r="44" spans="1:6" ht="24.9" customHeight="1"/>
    <row r="45" spans="1:6" ht="24.9" customHeight="1"/>
    <row r="46" spans="1:6" ht="24.9" customHeight="1"/>
    <row r="47" spans="1:6" ht="24.9" customHeight="1"/>
    <row r="48" spans="1:6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</sheetData>
  <mergeCells count="1">
    <mergeCell ref="A1:C1"/>
  </mergeCells>
  <phoneticPr fontId="3" type="Hiragana"/>
  <hyperlinks>
    <hyperlink ref="C4" r:id="rId1"/>
  </hyperlinks>
  <pageMargins left="0.17708333333333334" right="0.1552820796460177" top="0.52083333333333337" bottom="0.42708333333333326" header="0.51181102362204722" footer="0.51181102362204722"/>
  <pageSetup paperSize="9" scale="60" orientation="landscape" r:id="rId2"/>
  <rowBreaks count="1" manualBreakCount="1">
    <brk id="40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zoomScaleNormal="100" zoomScaleSheetLayoutView="100" workbookViewId="0">
      <selection activeCell="B3" sqref="B3:F12"/>
    </sheetView>
  </sheetViews>
  <sheetFormatPr defaultColWidth="9" defaultRowHeight="12"/>
  <cols>
    <col min="1" max="1" width="3.88671875" style="10" customWidth="1"/>
    <col min="2" max="2" width="17.44140625" style="9" customWidth="1"/>
    <col min="3" max="3" width="28.33203125" style="9" customWidth="1"/>
    <col min="4" max="4" width="7.88671875" style="10" customWidth="1"/>
    <col min="5" max="5" width="25.44140625" style="9" customWidth="1"/>
    <col min="6" max="6" width="15" style="9" customWidth="1"/>
    <col min="7" max="7" width="9" style="9" customWidth="1"/>
    <col min="8" max="16384" width="9" style="9"/>
  </cols>
  <sheetData>
    <row r="1" spans="1:15" ht="20.100000000000001" customHeight="1">
      <c r="A1" s="446" t="s">
        <v>1037</v>
      </c>
      <c r="B1" s="446"/>
      <c r="C1" s="446"/>
    </row>
    <row r="2" spans="1:15" ht="24.9" customHeight="1">
      <c r="A2" s="112"/>
      <c r="B2" s="112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15" ht="51" customHeight="1">
      <c r="A3" s="112">
        <v>1</v>
      </c>
      <c r="B3" s="112" t="s">
        <v>557</v>
      </c>
      <c r="C3" t="s">
        <v>56</v>
      </c>
      <c r="D3" s="107" t="s">
        <v>388</v>
      </c>
      <c r="E3" s="12" t="s">
        <v>236</v>
      </c>
      <c r="F3" s="107" t="s">
        <v>558</v>
      </c>
      <c r="H3" s="15"/>
      <c r="I3" s="101"/>
      <c r="J3" s="16"/>
      <c r="K3" s="102"/>
      <c r="L3" s="102"/>
      <c r="M3" s="102"/>
      <c r="N3" s="102"/>
      <c r="O3" s="102"/>
    </row>
    <row r="4" spans="1:15" ht="24.9" customHeight="1">
      <c r="A4" s="112">
        <v>2</v>
      </c>
      <c r="B4" s="112" t="s">
        <v>557</v>
      </c>
      <c r="C4" s="25" t="s">
        <v>562</v>
      </c>
      <c r="D4" s="107" t="s">
        <v>345</v>
      </c>
      <c r="E4" s="12" t="s">
        <v>133</v>
      </c>
      <c r="F4" s="107" t="s">
        <v>559</v>
      </c>
      <c r="H4" s="15"/>
      <c r="I4" s="101"/>
      <c r="J4" s="102"/>
      <c r="K4" s="102"/>
      <c r="L4" s="102"/>
      <c r="M4" s="102"/>
      <c r="N4" s="102"/>
      <c r="O4" s="102"/>
    </row>
    <row r="5" spans="1:15" ht="24.9" customHeight="1">
      <c r="A5" s="112">
        <v>3</v>
      </c>
      <c r="B5" s="112" t="s">
        <v>557</v>
      </c>
      <c r="C5" s="25" t="s">
        <v>563</v>
      </c>
      <c r="D5" s="107" t="s">
        <v>387</v>
      </c>
      <c r="E5" s="12" t="s">
        <v>173</v>
      </c>
      <c r="F5" s="107" t="s">
        <v>47</v>
      </c>
      <c r="H5" s="15"/>
      <c r="I5" s="101"/>
      <c r="J5" s="102"/>
      <c r="K5" s="102"/>
      <c r="L5" s="102"/>
      <c r="M5" s="102"/>
      <c r="N5" s="102"/>
      <c r="O5" s="102"/>
    </row>
    <row r="6" spans="1:15" ht="24.9" customHeight="1">
      <c r="A6" s="112">
        <v>4</v>
      </c>
      <c r="B6" s="112" t="s">
        <v>557</v>
      </c>
      <c r="C6" s="67" t="s">
        <v>564</v>
      </c>
      <c r="D6" s="2" t="s">
        <v>516</v>
      </c>
      <c r="E6" s="34" t="s">
        <v>452</v>
      </c>
      <c r="F6" s="2" t="s">
        <v>537</v>
      </c>
      <c r="H6" s="15"/>
      <c r="I6" s="101"/>
      <c r="J6" s="102"/>
      <c r="K6" s="102"/>
      <c r="L6" s="102"/>
      <c r="M6" s="21"/>
      <c r="N6" s="21"/>
      <c r="O6" s="21"/>
    </row>
    <row r="7" spans="1:15" ht="24.9" customHeight="1">
      <c r="A7" s="112">
        <v>5</v>
      </c>
      <c r="B7" s="112" t="s">
        <v>557</v>
      </c>
      <c r="C7" s="25" t="s">
        <v>566</v>
      </c>
      <c r="D7" s="107" t="s">
        <v>561</v>
      </c>
      <c r="E7" s="12" t="s">
        <v>304</v>
      </c>
      <c r="F7" s="107" t="s">
        <v>234</v>
      </c>
      <c r="H7" s="15"/>
      <c r="I7" s="101"/>
      <c r="J7" s="102"/>
      <c r="K7" s="102"/>
      <c r="L7" s="102"/>
      <c r="M7" s="21"/>
      <c r="N7" s="21"/>
      <c r="O7" s="21"/>
    </row>
    <row r="8" spans="1:15" ht="24.9" customHeight="1">
      <c r="A8" s="112">
        <v>6</v>
      </c>
      <c r="B8" s="112" t="s">
        <v>788</v>
      </c>
      <c r="C8" s="45" t="s">
        <v>410</v>
      </c>
      <c r="D8" s="2" t="s">
        <v>74</v>
      </c>
      <c r="E8" s="45" t="s">
        <v>789</v>
      </c>
      <c r="F8" s="2" t="s">
        <v>618</v>
      </c>
    </row>
    <row r="9" spans="1:15" ht="24.9" customHeight="1">
      <c r="A9" s="112">
        <v>7</v>
      </c>
      <c r="B9" s="127" t="s">
        <v>557</v>
      </c>
      <c r="C9" s="35" t="s">
        <v>343</v>
      </c>
      <c r="D9" s="104" t="s">
        <v>323</v>
      </c>
      <c r="E9" s="35" t="s">
        <v>560</v>
      </c>
      <c r="F9" s="104" t="s">
        <v>239</v>
      </c>
    </row>
    <row r="10" spans="1:15" ht="24.9" customHeight="1">
      <c r="A10" s="112">
        <v>8</v>
      </c>
      <c r="B10" s="127" t="s">
        <v>557</v>
      </c>
      <c r="C10" s="35" t="s">
        <v>993</v>
      </c>
      <c r="D10" s="104" t="s">
        <v>326</v>
      </c>
      <c r="E10" s="35" t="s">
        <v>288</v>
      </c>
      <c r="F10" s="120" t="s">
        <v>907</v>
      </c>
    </row>
    <row r="11" spans="1:15" ht="24.9" customHeight="1">
      <c r="A11" s="112">
        <v>9</v>
      </c>
      <c r="B11" s="127" t="s">
        <v>557</v>
      </c>
      <c r="C11" s="35" t="s">
        <v>567</v>
      </c>
      <c r="D11" s="104" t="s">
        <v>326</v>
      </c>
      <c r="E11" s="35" t="s">
        <v>288</v>
      </c>
      <c r="F11" s="120" t="s">
        <v>908</v>
      </c>
    </row>
    <row r="12" spans="1:15" ht="24.6" customHeight="1">
      <c r="A12" s="112">
        <v>10</v>
      </c>
      <c r="B12" s="127" t="s">
        <v>557</v>
      </c>
      <c r="C12" s="164" t="s">
        <v>994</v>
      </c>
      <c r="D12" s="150" t="s">
        <v>379</v>
      </c>
      <c r="E12" s="164" t="s">
        <v>19</v>
      </c>
      <c r="F12" s="150" t="s">
        <v>355</v>
      </c>
      <c r="G12" s="31"/>
    </row>
    <row r="13" spans="1:15" ht="20.100000000000001" customHeight="1"/>
    <row r="14" spans="1:15" ht="20.100000000000001" customHeight="1"/>
    <row r="15" spans="1:15" ht="20.100000000000001" customHeight="1"/>
    <row r="16" spans="1:1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mergeCells count="1">
    <mergeCell ref="A1:C1"/>
  </mergeCells>
  <phoneticPr fontId="3" type="Hiragana"/>
  <hyperlinks>
    <hyperlink ref="C3" r:id="rId1"/>
    <hyperlink ref="C4" r:id="rId2"/>
    <hyperlink ref="C5" r:id="rId3"/>
  </hyperlinks>
  <pageMargins left="0.17708333333333334" right="0.1875" top="0.52083333333333337" bottom="0.42708333333333326" header="0.51181102362204722" footer="0.51181102362204722"/>
  <pageSetup paperSize="9" scale="76"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1"/>
  <sheetViews>
    <sheetView zoomScaleNormal="100" zoomScaleSheetLayoutView="100" workbookViewId="0">
      <selection activeCell="A10" sqref="A10:F12"/>
    </sheetView>
  </sheetViews>
  <sheetFormatPr defaultColWidth="9" defaultRowHeight="12"/>
  <cols>
    <col min="1" max="1" width="3.88671875" style="10" customWidth="1"/>
    <col min="2" max="2" width="22.109375" style="9" customWidth="1"/>
    <col min="3" max="3" width="30.33203125" style="9" customWidth="1"/>
    <col min="4" max="4" width="9.6640625" style="9" customWidth="1"/>
    <col min="5" max="5" width="25.44140625" style="9" customWidth="1"/>
    <col min="6" max="6" width="14.6640625" style="9" customWidth="1"/>
    <col min="7" max="16384" width="9" style="9"/>
  </cols>
  <sheetData>
    <row r="1" spans="1:6" ht="20.100000000000001" customHeight="1">
      <c r="A1" s="446" t="s">
        <v>1038</v>
      </c>
      <c r="B1" s="446"/>
      <c r="C1" s="446"/>
    </row>
    <row r="2" spans="1:6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</row>
    <row r="3" spans="1:6" ht="24.9" customHeight="1">
      <c r="A3" s="112">
        <v>1</v>
      </c>
      <c r="B3" s="107" t="s">
        <v>570</v>
      </c>
      <c r="C3" s="6" t="s">
        <v>380</v>
      </c>
      <c r="D3" s="107" t="s">
        <v>438</v>
      </c>
      <c r="E3" s="6" t="s">
        <v>294</v>
      </c>
      <c r="F3" s="107" t="s">
        <v>75</v>
      </c>
    </row>
    <row r="4" spans="1:6" ht="24.9" customHeight="1">
      <c r="A4" s="112">
        <v>2</v>
      </c>
      <c r="B4" s="107" t="s">
        <v>570</v>
      </c>
      <c r="C4" s="6" t="s">
        <v>874</v>
      </c>
      <c r="D4" s="107" t="s">
        <v>875</v>
      </c>
      <c r="E4" s="6" t="s">
        <v>876</v>
      </c>
      <c r="F4" s="107" t="s">
        <v>877</v>
      </c>
    </row>
    <row r="5" spans="1:6" ht="24.9" customHeight="1">
      <c r="A5" s="112">
        <v>3</v>
      </c>
      <c r="B5" s="104" t="s">
        <v>570</v>
      </c>
      <c r="C5" s="22" t="s">
        <v>353</v>
      </c>
      <c r="D5" s="104" t="s">
        <v>27</v>
      </c>
      <c r="E5" s="22" t="s">
        <v>72</v>
      </c>
      <c r="F5" s="104" t="s">
        <v>70</v>
      </c>
    </row>
    <row r="6" spans="1:6" ht="24.9" customHeight="1">
      <c r="A6" s="112">
        <v>4</v>
      </c>
      <c r="B6" s="104" t="s">
        <v>570</v>
      </c>
      <c r="C6" s="22" t="s">
        <v>53</v>
      </c>
      <c r="D6" s="104" t="s">
        <v>473</v>
      </c>
      <c r="E6" s="22" t="s">
        <v>543</v>
      </c>
      <c r="F6" s="104" t="s">
        <v>60</v>
      </c>
    </row>
    <row r="7" spans="1:6" ht="24.9" customHeight="1">
      <c r="A7" s="112">
        <v>5</v>
      </c>
      <c r="B7" s="104" t="s">
        <v>570</v>
      </c>
      <c r="C7" s="22" t="s">
        <v>65</v>
      </c>
      <c r="D7" s="104" t="s">
        <v>325</v>
      </c>
      <c r="E7" s="22" t="s">
        <v>569</v>
      </c>
      <c r="F7" s="104" t="s">
        <v>99</v>
      </c>
    </row>
    <row r="8" spans="1:6" ht="24.9" customHeight="1"/>
    <row r="9" spans="1:6" ht="20.100000000000001" customHeight="1">
      <c r="A9" s="446" t="s">
        <v>1039</v>
      </c>
      <c r="B9" s="446"/>
      <c r="C9" s="446"/>
    </row>
    <row r="10" spans="1:6" ht="24.75" customHeight="1">
      <c r="A10" s="112">
        <v>1</v>
      </c>
      <c r="B10" s="23" t="s">
        <v>1042</v>
      </c>
      <c r="C10" s="24" t="s">
        <v>677</v>
      </c>
      <c r="D10" s="23" t="s">
        <v>675</v>
      </c>
      <c r="E10" s="24" t="s">
        <v>678</v>
      </c>
      <c r="F10" s="23" t="s">
        <v>679</v>
      </c>
    </row>
    <row r="11" spans="1:6" ht="24.9" customHeight="1">
      <c r="A11" s="112">
        <v>2</v>
      </c>
      <c r="B11" s="23" t="s">
        <v>1042</v>
      </c>
      <c r="C11" s="72" t="s">
        <v>851</v>
      </c>
      <c r="D11" s="73" t="s">
        <v>88</v>
      </c>
      <c r="E11" s="72" t="s">
        <v>593</v>
      </c>
      <c r="F11" s="73" t="s">
        <v>568</v>
      </c>
    </row>
    <row r="12" spans="1:6" ht="24.6" customHeight="1">
      <c r="A12" s="112">
        <v>3</v>
      </c>
      <c r="B12" s="23" t="s">
        <v>1042</v>
      </c>
      <c r="C12" s="165" t="s">
        <v>909</v>
      </c>
      <c r="D12" s="150" t="s">
        <v>901</v>
      </c>
      <c r="E12" s="165" t="s">
        <v>910</v>
      </c>
      <c r="F12" s="150" t="s">
        <v>911</v>
      </c>
    </row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2">
    <mergeCell ref="A1:C1"/>
    <mergeCell ref="A9:C9"/>
  </mergeCells>
  <phoneticPr fontId="3" type="Hiragana"/>
  <pageMargins left="0.17708333333333334" right="0.1875" top="0.52083333333333337" bottom="0.42708333333333326" header="0.51181102362204722" footer="0.51181102362204722"/>
  <pageSetup paperSize="9" scale="8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zoomScaleNormal="100" zoomScaleSheetLayoutView="100" workbookViewId="0">
      <selection activeCell="A3" sqref="A3:F3"/>
    </sheetView>
  </sheetViews>
  <sheetFormatPr defaultColWidth="9" defaultRowHeight="12"/>
  <cols>
    <col min="1" max="1" width="3.88671875" style="7" customWidth="1"/>
    <col min="2" max="2" width="22.21875" style="7" customWidth="1"/>
    <col min="3" max="3" width="25.44140625" style="7" customWidth="1"/>
    <col min="4" max="4" width="10.33203125" style="7" customWidth="1"/>
    <col min="5" max="5" width="19.33203125" style="7" customWidth="1"/>
    <col min="6" max="6" width="14.6640625" style="7" customWidth="1"/>
    <col min="7" max="16384" width="9" style="7"/>
  </cols>
  <sheetData>
    <row r="1" spans="1:6" ht="20.100000000000001" customHeight="1">
      <c r="A1" s="445" t="s">
        <v>1040</v>
      </c>
      <c r="B1" s="445"/>
      <c r="C1" s="445"/>
    </row>
    <row r="2" spans="1:6" ht="24.9" customHeight="1">
      <c r="A2" s="12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</row>
    <row r="3" spans="1:6" ht="24.6" customHeight="1">
      <c r="A3" s="127">
        <v>1</v>
      </c>
      <c r="B3" s="132" t="s">
        <v>855</v>
      </c>
      <c r="C3" s="132" t="s">
        <v>894</v>
      </c>
      <c r="D3" s="132" t="s">
        <v>895</v>
      </c>
      <c r="E3" s="132" t="s">
        <v>856</v>
      </c>
      <c r="F3" s="168" t="s">
        <v>896</v>
      </c>
    </row>
    <row r="4" spans="1:6" ht="20.100000000000001" customHeight="1"/>
    <row r="5" spans="1:6" ht="20.100000000000001" customHeight="1"/>
    <row r="6" spans="1:6" ht="20.100000000000001" customHeight="1"/>
    <row r="7" spans="1:6" ht="20.100000000000001" customHeight="1"/>
    <row r="8" spans="1:6" ht="20.100000000000001" customHeight="1"/>
    <row r="9" spans="1:6" ht="20.100000000000001" customHeight="1"/>
    <row r="10" spans="1:6" ht="20.100000000000001" customHeight="1"/>
    <row r="11" spans="1:6" ht="20.100000000000001" customHeight="1"/>
    <row r="12" spans="1:6" ht="20.100000000000001" customHeight="1"/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8"/>
  <sheetViews>
    <sheetView zoomScaleNormal="100" zoomScaleSheetLayoutView="100" workbookViewId="0">
      <selection activeCell="B3" sqref="B3:F14"/>
    </sheetView>
  </sheetViews>
  <sheetFormatPr defaultColWidth="9" defaultRowHeight="12"/>
  <cols>
    <col min="1" max="1" width="4.109375" style="10" customWidth="1"/>
    <col min="2" max="2" width="13.33203125" style="9" customWidth="1"/>
    <col min="3" max="3" width="32" style="9" customWidth="1"/>
    <col min="4" max="4" width="9" style="10" customWidth="1"/>
    <col min="5" max="5" width="26.44140625" style="9" customWidth="1"/>
    <col min="6" max="6" width="14.33203125" style="10" customWidth="1"/>
    <col min="7" max="7" width="21.77734375" style="9" customWidth="1"/>
    <col min="8" max="8" width="9" style="9" customWidth="1"/>
    <col min="9" max="16384" width="9" style="9"/>
  </cols>
  <sheetData>
    <row r="1" spans="1:6" ht="20.100000000000001" customHeight="1">
      <c r="A1" s="446" t="s">
        <v>79</v>
      </c>
      <c r="B1" s="446"/>
      <c r="C1" s="446"/>
    </row>
    <row r="2" spans="1:6" ht="24.9" customHeight="1">
      <c r="A2" s="305"/>
      <c r="B2" s="304" t="s">
        <v>1</v>
      </c>
      <c r="C2" s="304" t="s">
        <v>23</v>
      </c>
      <c r="D2" s="304" t="s">
        <v>354</v>
      </c>
      <c r="E2" s="304" t="s">
        <v>55</v>
      </c>
      <c r="F2" s="304" t="s">
        <v>8</v>
      </c>
    </row>
    <row r="3" spans="1:6" ht="24.9" customHeight="1">
      <c r="A3" s="280">
        <v>1</v>
      </c>
      <c r="B3" s="280" t="s">
        <v>79</v>
      </c>
      <c r="C3" s="292" t="s">
        <v>1008</v>
      </c>
      <c r="D3" s="279" t="s">
        <v>318</v>
      </c>
      <c r="E3" s="294" t="s">
        <v>809</v>
      </c>
      <c r="F3" s="295" t="s">
        <v>572</v>
      </c>
    </row>
    <row r="4" spans="1:6" ht="24.9" customHeight="1">
      <c r="A4" s="280">
        <v>2</v>
      </c>
      <c r="B4" s="280" t="s">
        <v>79</v>
      </c>
      <c r="C4" s="292" t="s">
        <v>1009</v>
      </c>
      <c r="D4" s="280" t="s">
        <v>387</v>
      </c>
      <c r="E4" s="294" t="s">
        <v>93</v>
      </c>
      <c r="F4" s="310" t="s">
        <v>101</v>
      </c>
    </row>
    <row r="5" spans="1:6" ht="24.9" customHeight="1">
      <c r="A5" s="280">
        <v>3</v>
      </c>
      <c r="B5" s="280" t="s">
        <v>79</v>
      </c>
      <c r="C5" s="292" t="s">
        <v>1010</v>
      </c>
      <c r="D5" s="280" t="s">
        <v>388</v>
      </c>
      <c r="E5" s="294" t="s">
        <v>585</v>
      </c>
      <c r="F5" s="310" t="s">
        <v>582</v>
      </c>
    </row>
    <row r="6" spans="1:6" ht="24.9" customHeight="1">
      <c r="A6" s="280">
        <v>4</v>
      </c>
      <c r="B6" s="279" t="s">
        <v>79</v>
      </c>
      <c r="C6" s="293" t="s">
        <v>823</v>
      </c>
      <c r="D6" s="279" t="s">
        <v>329</v>
      </c>
      <c r="E6" s="294" t="s">
        <v>824</v>
      </c>
      <c r="F6" s="295" t="s">
        <v>825</v>
      </c>
    </row>
    <row r="7" spans="1:6" ht="24.9" customHeight="1">
      <c r="A7" s="280">
        <v>5</v>
      </c>
      <c r="B7" s="304" t="s">
        <v>79</v>
      </c>
      <c r="C7" s="6" t="s">
        <v>588</v>
      </c>
      <c r="D7" s="304" t="s">
        <v>88</v>
      </c>
      <c r="E7" s="227" t="s">
        <v>583</v>
      </c>
      <c r="F7" s="304" t="s">
        <v>581</v>
      </c>
    </row>
    <row r="8" spans="1:6" ht="24.9" customHeight="1">
      <c r="A8" s="280">
        <v>6</v>
      </c>
      <c r="B8" s="304" t="s">
        <v>79</v>
      </c>
      <c r="C8" s="12" t="s">
        <v>587</v>
      </c>
      <c r="D8" s="304" t="s">
        <v>340</v>
      </c>
      <c r="E8" s="229" t="s">
        <v>897</v>
      </c>
      <c r="F8" s="304" t="s">
        <v>580</v>
      </c>
    </row>
    <row r="9" spans="1:6" ht="24.9" customHeight="1">
      <c r="A9" s="280">
        <v>7</v>
      </c>
      <c r="B9" s="71" t="s">
        <v>852</v>
      </c>
      <c r="C9" s="230" t="s">
        <v>853</v>
      </c>
      <c r="D9" s="71" t="s">
        <v>2</v>
      </c>
      <c r="E9" s="230" t="s">
        <v>591</v>
      </c>
      <c r="F9" s="71" t="s">
        <v>854</v>
      </c>
    </row>
    <row r="10" spans="1:6" ht="24.9" customHeight="1">
      <c r="A10" s="280">
        <v>10</v>
      </c>
      <c r="B10" s="311" t="s">
        <v>852</v>
      </c>
      <c r="C10" s="292" t="s">
        <v>1097</v>
      </c>
      <c r="D10" s="280" t="s">
        <v>1098</v>
      </c>
      <c r="E10" s="292" t="s">
        <v>1099</v>
      </c>
      <c r="F10" s="280" t="s">
        <v>691</v>
      </c>
    </row>
    <row r="11" spans="1:6" ht="24.9" customHeight="1">
      <c r="A11" s="280">
        <v>11</v>
      </c>
      <c r="B11" s="311" t="s">
        <v>852</v>
      </c>
      <c r="C11" s="292" t="s">
        <v>1100</v>
      </c>
      <c r="D11" s="280" t="s">
        <v>1101</v>
      </c>
      <c r="E11" s="292" t="s">
        <v>1102</v>
      </c>
      <c r="F11" s="280" t="s">
        <v>1103</v>
      </c>
    </row>
    <row r="12" spans="1:6" ht="24.9" customHeight="1">
      <c r="A12" s="280">
        <v>12</v>
      </c>
      <c r="B12" s="311" t="s">
        <v>852</v>
      </c>
      <c r="C12" s="292" t="s">
        <v>1104</v>
      </c>
      <c r="D12" s="280" t="s">
        <v>1105</v>
      </c>
      <c r="E12" s="292" t="s">
        <v>1106</v>
      </c>
      <c r="F12" s="280" t="s">
        <v>1107</v>
      </c>
    </row>
    <row r="13" spans="1:6" ht="24.9" customHeight="1">
      <c r="A13" s="280">
        <v>13</v>
      </c>
      <c r="B13" s="311" t="s">
        <v>852</v>
      </c>
      <c r="C13" s="292" t="s">
        <v>1108</v>
      </c>
      <c r="D13" s="280" t="s">
        <v>1109</v>
      </c>
      <c r="E13" s="292" t="s">
        <v>1110</v>
      </c>
      <c r="F13" s="280" t="s">
        <v>1111</v>
      </c>
    </row>
    <row r="14" spans="1:6" ht="24.6" customHeight="1">
      <c r="A14" s="280">
        <v>14</v>
      </c>
      <c r="B14" s="280" t="s">
        <v>79</v>
      </c>
      <c r="C14" s="292" t="s">
        <v>586</v>
      </c>
      <c r="D14" s="280" t="s">
        <v>311</v>
      </c>
      <c r="E14" s="296" t="s">
        <v>1067</v>
      </c>
      <c r="F14" s="280" t="s">
        <v>1092</v>
      </c>
    </row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</sheetData>
  <mergeCells count="1">
    <mergeCell ref="A1:C1"/>
  </mergeCells>
  <phoneticPr fontId="3" type="Hiragana"/>
  <pageMargins left="0.29166666666666669" right="0.27083333333333326" top="0.98425196850393681" bottom="0.98425196850393681" header="0.51181102362204722" footer="0.51181102362204722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24"/>
  <sheetViews>
    <sheetView workbookViewId="0">
      <selection activeCell="AB14" sqref="AB14:AD14"/>
    </sheetView>
  </sheetViews>
  <sheetFormatPr defaultColWidth="9" defaultRowHeight="13.2"/>
  <cols>
    <col min="1" max="1" width="0.88671875" style="77" customWidth="1"/>
    <col min="2" max="2" width="9" style="76" customWidth="1"/>
    <col min="3" max="18" width="4.6640625" style="77" customWidth="1"/>
    <col min="19" max="19" width="7.6640625" style="77" customWidth="1"/>
    <col min="20" max="24" width="5.6640625" style="77" customWidth="1"/>
    <col min="25" max="30" width="9" style="77" customWidth="1"/>
    <col min="31" max="38" width="7.6640625" style="77" customWidth="1"/>
    <col min="39" max="39" width="9" style="77" customWidth="1"/>
    <col min="40" max="16384" width="9" style="77"/>
  </cols>
  <sheetData>
    <row r="3" spans="2:40" ht="13.8" thickBot="1"/>
    <row r="4" spans="2:40" ht="13.2" customHeight="1">
      <c r="B4" s="467"/>
      <c r="C4" s="464" t="s">
        <v>1022</v>
      </c>
      <c r="D4" s="464" t="s">
        <v>85</v>
      </c>
      <c r="E4" s="464" t="s">
        <v>89</v>
      </c>
      <c r="F4" s="464" t="s">
        <v>6</v>
      </c>
      <c r="G4" s="464" t="s">
        <v>87</v>
      </c>
      <c r="H4" s="460" t="s">
        <v>1014</v>
      </c>
      <c r="I4" s="456" t="s">
        <v>1013</v>
      </c>
      <c r="J4" s="456" t="s">
        <v>1012</v>
      </c>
      <c r="K4" s="456" t="s">
        <v>16</v>
      </c>
      <c r="L4" s="460" t="s">
        <v>1015</v>
      </c>
      <c r="M4" s="466" t="s">
        <v>1016</v>
      </c>
      <c r="N4" s="466"/>
      <c r="O4" s="466"/>
      <c r="P4" s="466"/>
      <c r="Q4" s="466"/>
      <c r="R4" s="460" t="s">
        <v>1017</v>
      </c>
      <c r="S4" s="462" t="s">
        <v>1018</v>
      </c>
    </row>
    <row r="5" spans="2:40" ht="49.2">
      <c r="B5" s="468"/>
      <c r="C5" s="465"/>
      <c r="D5" s="465"/>
      <c r="E5" s="465"/>
      <c r="F5" s="465"/>
      <c r="G5" s="465"/>
      <c r="H5" s="461"/>
      <c r="I5" s="457"/>
      <c r="J5" s="457"/>
      <c r="K5" s="457"/>
      <c r="L5" s="461"/>
      <c r="M5" s="84" t="s">
        <v>6</v>
      </c>
      <c r="N5" s="85" t="s">
        <v>1031</v>
      </c>
      <c r="O5" s="86" t="s">
        <v>1019</v>
      </c>
      <c r="P5" s="86" t="s">
        <v>1020</v>
      </c>
      <c r="Q5" s="86" t="s">
        <v>1028</v>
      </c>
      <c r="R5" s="461"/>
      <c r="S5" s="463"/>
      <c r="T5" s="78"/>
      <c r="U5" s="78"/>
      <c r="V5" s="78"/>
      <c r="W5" s="78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</row>
    <row r="6" spans="2:40">
      <c r="B6" s="87" t="s">
        <v>554</v>
      </c>
      <c r="C6" s="88">
        <v>27</v>
      </c>
      <c r="D6" s="88">
        <v>15</v>
      </c>
      <c r="E6" s="88">
        <v>1</v>
      </c>
      <c r="F6" s="88">
        <v>9</v>
      </c>
      <c r="G6" s="88">
        <v>4</v>
      </c>
      <c r="H6" s="88">
        <v>5</v>
      </c>
      <c r="I6" s="88">
        <v>5</v>
      </c>
      <c r="J6" s="88">
        <v>7</v>
      </c>
      <c r="K6" s="88">
        <v>9</v>
      </c>
      <c r="L6" s="88">
        <v>7</v>
      </c>
      <c r="M6" s="88">
        <v>20</v>
      </c>
      <c r="N6" s="88">
        <v>5</v>
      </c>
      <c r="O6" s="88">
        <v>2</v>
      </c>
      <c r="P6" s="88">
        <v>1</v>
      </c>
      <c r="Q6" s="88" t="s">
        <v>1029</v>
      </c>
      <c r="R6" s="88">
        <v>4</v>
      </c>
      <c r="S6" s="89">
        <f>SUM(C6:R6)</f>
        <v>121</v>
      </c>
      <c r="T6" s="77">
        <f>SUM(C6:R6)</f>
        <v>121</v>
      </c>
      <c r="AB6" s="79"/>
      <c r="AC6" s="79"/>
      <c r="AD6" s="79"/>
      <c r="AE6" s="79"/>
      <c r="AF6" s="79"/>
      <c r="AI6" s="80"/>
      <c r="AJ6" s="80"/>
      <c r="AM6" s="76"/>
    </row>
    <row r="7" spans="2:40">
      <c r="B7" s="87" t="s">
        <v>259</v>
      </c>
      <c r="C7" s="88">
        <v>13</v>
      </c>
      <c r="D7" s="88">
        <v>14</v>
      </c>
      <c r="E7" s="88" t="s">
        <v>1024</v>
      </c>
      <c r="F7" s="88">
        <v>7</v>
      </c>
      <c r="G7" s="88">
        <v>3</v>
      </c>
      <c r="H7" s="88">
        <v>3</v>
      </c>
      <c r="I7" s="88">
        <v>2</v>
      </c>
      <c r="J7" s="88">
        <v>4</v>
      </c>
      <c r="K7" s="88">
        <v>7</v>
      </c>
      <c r="L7" s="88">
        <v>2</v>
      </c>
      <c r="M7" s="88">
        <v>5</v>
      </c>
      <c r="N7" s="88">
        <v>1</v>
      </c>
      <c r="O7" s="88" t="s">
        <v>1029</v>
      </c>
      <c r="P7" s="88">
        <v>1</v>
      </c>
      <c r="Q7" s="88">
        <v>1</v>
      </c>
      <c r="R7" s="88">
        <v>3</v>
      </c>
      <c r="S7" s="89">
        <f>SUM(C7:R7)</f>
        <v>66</v>
      </c>
      <c r="T7" s="77">
        <f>SUM(C7:R7)</f>
        <v>66</v>
      </c>
      <c r="AD7" s="81"/>
      <c r="AM7" s="76"/>
    </row>
    <row r="8" spans="2:40">
      <c r="B8" s="87" t="s">
        <v>1021</v>
      </c>
      <c r="C8" s="88">
        <v>21</v>
      </c>
      <c r="D8" s="88">
        <v>12</v>
      </c>
      <c r="E8" s="88" t="s">
        <v>1024</v>
      </c>
      <c r="F8" s="88">
        <v>11</v>
      </c>
      <c r="G8" s="88">
        <v>1</v>
      </c>
      <c r="H8" s="88">
        <v>10</v>
      </c>
      <c r="I8" s="88">
        <v>4</v>
      </c>
      <c r="J8" s="88">
        <v>7</v>
      </c>
      <c r="K8" s="88">
        <v>3</v>
      </c>
      <c r="L8" s="88">
        <v>4</v>
      </c>
      <c r="M8" s="88">
        <v>10</v>
      </c>
      <c r="N8" s="88">
        <v>4</v>
      </c>
      <c r="O8" s="88">
        <v>3</v>
      </c>
      <c r="P8" s="88">
        <v>1</v>
      </c>
      <c r="Q8" s="88" t="s">
        <v>1030</v>
      </c>
      <c r="R8" s="88">
        <v>4</v>
      </c>
      <c r="S8" s="89">
        <f>SUM(C8:R8)</f>
        <v>95</v>
      </c>
      <c r="T8" s="77">
        <f>SUM(C8:R8)</f>
        <v>95</v>
      </c>
    </row>
    <row r="9" spans="2:40" ht="13.8" thickBot="1">
      <c r="B9" s="90" t="s">
        <v>483</v>
      </c>
      <c r="C9" s="91">
        <v>4</v>
      </c>
      <c r="D9" s="91">
        <v>4</v>
      </c>
      <c r="E9" s="91" t="s">
        <v>1024</v>
      </c>
      <c r="F9" s="91">
        <v>4</v>
      </c>
      <c r="G9" s="91" t="s">
        <v>1024</v>
      </c>
      <c r="H9" s="91">
        <v>1</v>
      </c>
      <c r="I9" s="91" t="s">
        <v>1024</v>
      </c>
      <c r="J9" s="91" t="s">
        <v>1024</v>
      </c>
      <c r="K9" s="91" t="s">
        <v>1024</v>
      </c>
      <c r="L9" s="91" t="s">
        <v>1032</v>
      </c>
      <c r="M9" s="91">
        <v>3</v>
      </c>
      <c r="N9" s="91" t="s">
        <v>1029</v>
      </c>
      <c r="O9" s="91" t="s">
        <v>1029</v>
      </c>
      <c r="P9" s="91" t="s">
        <v>1029</v>
      </c>
      <c r="Q9" s="91" t="s">
        <v>1029</v>
      </c>
      <c r="R9" s="91">
        <v>1</v>
      </c>
      <c r="S9" s="92">
        <f>SUM(C9:R9)</f>
        <v>17</v>
      </c>
      <c r="T9" s="77">
        <f>SUM(C9:R9)</f>
        <v>17</v>
      </c>
    </row>
    <row r="10" spans="2:40" ht="13.8" thickBot="1">
      <c r="B10" s="93" t="s">
        <v>1018</v>
      </c>
      <c r="C10" s="94">
        <f>SUM(C6:C9)</f>
        <v>65</v>
      </c>
      <c r="D10" s="94">
        <f>SUM(D6:D9)</f>
        <v>45</v>
      </c>
      <c r="E10" s="94">
        <v>1</v>
      </c>
      <c r="F10" s="94">
        <f t="shared" ref="F10:S10" si="0">SUM(F6:F9)</f>
        <v>31</v>
      </c>
      <c r="G10" s="94">
        <f t="shared" si="0"/>
        <v>8</v>
      </c>
      <c r="H10" s="94">
        <f t="shared" si="0"/>
        <v>19</v>
      </c>
      <c r="I10" s="94">
        <f t="shared" si="0"/>
        <v>11</v>
      </c>
      <c r="J10" s="94">
        <f t="shared" si="0"/>
        <v>18</v>
      </c>
      <c r="K10" s="94">
        <f t="shared" si="0"/>
        <v>19</v>
      </c>
      <c r="L10" s="94">
        <f t="shared" si="0"/>
        <v>13</v>
      </c>
      <c r="M10" s="94">
        <f t="shared" si="0"/>
        <v>38</v>
      </c>
      <c r="N10" s="94">
        <f t="shared" si="0"/>
        <v>10</v>
      </c>
      <c r="O10" s="94">
        <f t="shared" si="0"/>
        <v>5</v>
      </c>
      <c r="P10" s="94">
        <f t="shared" si="0"/>
        <v>3</v>
      </c>
      <c r="Q10" s="94">
        <f t="shared" si="0"/>
        <v>1</v>
      </c>
      <c r="R10" s="94">
        <f t="shared" si="0"/>
        <v>12</v>
      </c>
      <c r="S10" s="95">
        <f t="shared" si="0"/>
        <v>299</v>
      </c>
      <c r="T10" s="77">
        <f>SUM(C10:R10)</f>
        <v>299</v>
      </c>
    </row>
    <row r="11" spans="2:40">
      <c r="S11" s="77">
        <f>SUM(S6:S9)</f>
        <v>299</v>
      </c>
    </row>
    <row r="12" spans="2:40"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</row>
    <row r="13" spans="2:40">
      <c r="B13" s="82"/>
      <c r="C13" s="83"/>
      <c r="D13" s="83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</row>
    <row r="14" spans="2:40">
      <c r="B14" s="82"/>
      <c r="C14" s="83"/>
      <c r="D14" s="83"/>
      <c r="AA14" s="458"/>
      <c r="AB14" s="458"/>
      <c r="AC14" s="458"/>
      <c r="AD14" s="458"/>
      <c r="AE14" s="458"/>
      <c r="AF14" s="458"/>
      <c r="AG14" s="459"/>
      <c r="AH14" s="459"/>
      <c r="AI14" s="458"/>
      <c r="AJ14" s="458"/>
      <c r="AK14" s="458"/>
      <c r="AL14" s="458"/>
      <c r="AM14" s="455"/>
      <c r="AN14" s="455"/>
    </row>
    <row r="15" spans="2:40">
      <c r="B15" s="82"/>
      <c r="C15" s="83"/>
      <c r="D15" s="83"/>
      <c r="AA15" s="458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82"/>
      <c r="AN15" s="83"/>
    </row>
    <row r="16" spans="2:40">
      <c r="B16" s="82"/>
      <c r="C16" s="83"/>
      <c r="D16" s="83"/>
      <c r="AA16" s="98"/>
      <c r="AB16" s="98"/>
      <c r="AC16" s="98"/>
      <c r="AD16" s="99"/>
      <c r="AE16" s="98"/>
      <c r="AF16" s="98"/>
      <c r="AG16" s="98"/>
      <c r="AH16" s="98"/>
      <c r="AI16" s="98"/>
      <c r="AJ16" s="98"/>
      <c r="AK16" s="98"/>
      <c r="AL16" s="98"/>
      <c r="AM16" s="82"/>
      <c r="AN16" s="83"/>
    </row>
    <row r="17" spans="2:40">
      <c r="B17" s="82"/>
      <c r="C17" s="83"/>
      <c r="D17" s="83"/>
      <c r="AA17" s="98"/>
      <c r="AB17" s="98"/>
      <c r="AC17" s="98"/>
      <c r="AD17" s="99"/>
      <c r="AE17" s="98"/>
      <c r="AF17" s="98"/>
      <c r="AG17" s="98"/>
      <c r="AH17" s="98"/>
      <c r="AI17" s="98"/>
      <c r="AJ17" s="98"/>
      <c r="AK17" s="98"/>
      <c r="AL17" s="98"/>
      <c r="AM17" s="82"/>
      <c r="AN17" s="83"/>
    </row>
    <row r="18" spans="2:40">
      <c r="AA18" s="98"/>
      <c r="AB18" s="98"/>
      <c r="AC18" s="98"/>
      <c r="AD18" s="99"/>
      <c r="AE18" s="98"/>
      <c r="AF18" s="98"/>
      <c r="AG18" s="98"/>
      <c r="AH18" s="98"/>
      <c r="AI18" s="98"/>
      <c r="AJ18" s="98"/>
      <c r="AK18" s="98"/>
      <c r="AL18" s="98"/>
      <c r="AM18" s="82"/>
      <c r="AN18" s="83"/>
    </row>
    <row r="19" spans="2:40">
      <c r="AA19" s="98"/>
      <c r="AB19" s="98"/>
      <c r="AC19" s="98"/>
      <c r="AD19" s="99"/>
      <c r="AE19" s="98"/>
      <c r="AF19" s="98"/>
      <c r="AG19" s="98"/>
      <c r="AH19" s="98"/>
      <c r="AI19" s="98"/>
      <c r="AJ19" s="98"/>
      <c r="AK19" s="98"/>
      <c r="AL19" s="98"/>
      <c r="AM19" s="82"/>
      <c r="AN19" s="83"/>
    </row>
    <row r="20" spans="2:40">
      <c r="AA20" s="98"/>
      <c r="AB20" s="98"/>
      <c r="AC20" s="98"/>
      <c r="AD20" s="100"/>
      <c r="AE20" s="98"/>
      <c r="AF20" s="98"/>
      <c r="AG20" s="98"/>
      <c r="AH20" s="98"/>
      <c r="AI20" s="98"/>
      <c r="AJ20" s="98"/>
      <c r="AK20" s="98"/>
      <c r="AL20" s="98"/>
      <c r="AM20" s="82"/>
      <c r="AN20" s="83"/>
    </row>
    <row r="21" spans="2:40"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</row>
    <row r="22" spans="2:40"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</row>
    <row r="23" spans="2:40"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</row>
    <row r="24" spans="2:40"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</row>
  </sheetData>
  <mergeCells count="23">
    <mergeCell ref="G4:G5"/>
    <mergeCell ref="H4:H5"/>
    <mergeCell ref="L4:L5"/>
    <mergeCell ref="M4:Q4"/>
    <mergeCell ref="B4:B5"/>
    <mergeCell ref="C4:C5"/>
    <mergeCell ref="D4:D5"/>
    <mergeCell ref="E4:E5"/>
    <mergeCell ref="F4:F5"/>
    <mergeCell ref="AM14:AN14"/>
    <mergeCell ref="I4:I5"/>
    <mergeCell ref="J4:J5"/>
    <mergeCell ref="K4:K5"/>
    <mergeCell ref="AA14:AA15"/>
    <mergeCell ref="AB14:AD14"/>
    <mergeCell ref="AE14:AF14"/>
    <mergeCell ref="AG14:AH14"/>
    <mergeCell ref="AI14:AJ14"/>
    <mergeCell ref="AK14:AL14"/>
    <mergeCell ref="R4:R5"/>
    <mergeCell ref="S4:S5"/>
    <mergeCell ref="AB5:AD5"/>
    <mergeCell ref="AE5:AM5"/>
  </mergeCells>
  <phoneticPr fontId="3" type="Hiragana"/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92"/>
  <sheetViews>
    <sheetView tabSelected="1" view="pageBreakPreview" topLeftCell="A4" zoomScale="80" zoomScaleNormal="90" zoomScaleSheetLayoutView="80" workbookViewId="0">
      <selection activeCell="O14" sqref="O14"/>
    </sheetView>
  </sheetViews>
  <sheetFormatPr defaultColWidth="9" defaultRowHeight="19.95" customHeight="1"/>
  <cols>
    <col min="1" max="1" width="2.33203125" style="9" customWidth="1"/>
    <col min="2" max="2" width="4.21875" style="9" customWidth="1"/>
    <col min="3" max="3" width="12.88671875" style="10" customWidth="1"/>
    <col min="4" max="4" width="3.44140625" style="10" customWidth="1"/>
    <col min="5" max="5" width="30.21875" style="9" customWidth="1"/>
    <col min="6" max="6" width="10.109375" style="10" hidden="1" customWidth="1"/>
    <col min="7" max="7" width="8.77734375" style="10" customWidth="1"/>
    <col min="8" max="8" width="23.109375" style="9" customWidth="1"/>
    <col min="9" max="9" width="14.44140625" style="10" customWidth="1"/>
    <col min="10" max="10" width="31" style="418" customWidth="1"/>
    <col min="11" max="11" width="12.77734375" style="9" customWidth="1"/>
    <col min="12" max="16384" width="9" style="9"/>
  </cols>
  <sheetData>
    <row r="1" spans="2:15" ht="19.95" customHeight="1">
      <c r="C1" s="443" t="s">
        <v>1425</v>
      </c>
      <c r="D1" s="443"/>
      <c r="E1" s="443"/>
      <c r="F1" s="443"/>
      <c r="G1" s="443"/>
      <c r="H1" s="443"/>
      <c r="I1" s="443"/>
      <c r="J1" s="443"/>
    </row>
    <row r="2" spans="2:15" ht="19.95" customHeight="1" thickBot="1">
      <c r="C2" s="15"/>
      <c r="D2" s="15"/>
      <c r="E2" s="15"/>
      <c r="F2" s="101"/>
      <c r="I2" s="401"/>
      <c r="J2" s="417">
        <f ca="1">TODAY()</f>
        <v>45840</v>
      </c>
    </row>
    <row r="3" spans="2:15" ht="19.95" customHeight="1" thickBot="1">
      <c r="B3" s="391"/>
      <c r="C3" s="379" t="s">
        <v>1</v>
      </c>
      <c r="D3" s="350"/>
      <c r="E3" s="350" t="s">
        <v>23</v>
      </c>
      <c r="F3" s="350" t="s">
        <v>1158</v>
      </c>
      <c r="G3" s="350" t="s">
        <v>209</v>
      </c>
      <c r="H3" s="350" t="s">
        <v>55</v>
      </c>
      <c r="I3" s="350" t="s">
        <v>8</v>
      </c>
      <c r="J3" s="426" t="s">
        <v>1293</v>
      </c>
    </row>
    <row r="4" spans="2:15" ht="19.95" customHeight="1">
      <c r="B4" s="345">
        <v>1</v>
      </c>
      <c r="C4" s="380" t="s">
        <v>706</v>
      </c>
      <c r="D4" s="331">
        <v>1</v>
      </c>
      <c r="E4" s="368" t="s">
        <v>174</v>
      </c>
      <c r="F4" s="331" t="s">
        <v>259</v>
      </c>
      <c r="G4" s="331" t="s">
        <v>181</v>
      </c>
      <c r="H4" s="368" t="s">
        <v>742</v>
      </c>
      <c r="I4" s="331" t="s">
        <v>240</v>
      </c>
      <c r="J4" s="421" t="s">
        <v>1294</v>
      </c>
    </row>
    <row r="5" spans="2:15" ht="19.95" customHeight="1">
      <c r="B5" s="392">
        <v>2</v>
      </c>
      <c r="C5" s="381" t="s">
        <v>706</v>
      </c>
      <c r="D5" s="435">
        <v>2</v>
      </c>
      <c r="E5" s="240" t="s">
        <v>743</v>
      </c>
      <c r="F5" s="435" t="s">
        <v>259</v>
      </c>
      <c r="G5" s="435" t="s">
        <v>2</v>
      </c>
      <c r="H5" s="240" t="s">
        <v>744</v>
      </c>
      <c r="I5" s="435" t="s">
        <v>109</v>
      </c>
      <c r="J5" s="427" t="s">
        <v>1299</v>
      </c>
    </row>
    <row r="6" spans="2:15" ht="19.95" customHeight="1">
      <c r="B6" s="392">
        <v>3</v>
      </c>
      <c r="C6" s="381" t="s">
        <v>706</v>
      </c>
      <c r="D6" s="435">
        <v>3</v>
      </c>
      <c r="E6" s="240" t="s">
        <v>708</v>
      </c>
      <c r="F6" s="435" t="s">
        <v>259</v>
      </c>
      <c r="G6" s="435" t="s">
        <v>342</v>
      </c>
      <c r="H6" s="240" t="s">
        <v>1118</v>
      </c>
      <c r="I6" s="435" t="s">
        <v>238</v>
      </c>
      <c r="J6" s="427" t="s">
        <v>1301</v>
      </c>
    </row>
    <row r="7" spans="2:15" ht="19.95" customHeight="1">
      <c r="B7" s="392">
        <v>4</v>
      </c>
      <c r="C7" s="381" t="s">
        <v>706</v>
      </c>
      <c r="D7" s="435">
        <v>4</v>
      </c>
      <c r="E7" s="240" t="s">
        <v>751</v>
      </c>
      <c r="F7" s="435" t="s">
        <v>259</v>
      </c>
      <c r="G7" s="435" t="s">
        <v>88</v>
      </c>
      <c r="H7" s="240" t="s">
        <v>752</v>
      </c>
      <c r="I7" s="435" t="s">
        <v>834</v>
      </c>
      <c r="J7" s="427" t="s">
        <v>1310</v>
      </c>
    </row>
    <row r="8" spans="2:15" ht="19.95" customHeight="1">
      <c r="B8" s="392">
        <v>5</v>
      </c>
      <c r="C8" s="381" t="s">
        <v>706</v>
      </c>
      <c r="D8" s="435">
        <v>5</v>
      </c>
      <c r="E8" s="240" t="s">
        <v>171</v>
      </c>
      <c r="F8" s="435" t="s">
        <v>259</v>
      </c>
      <c r="G8" s="435" t="s">
        <v>162</v>
      </c>
      <c r="H8" s="240" t="s">
        <v>709</v>
      </c>
      <c r="I8" s="435" t="s">
        <v>237</v>
      </c>
      <c r="J8" s="427" t="s">
        <v>1309</v>
      </c>
    </row>
    <row r="9" spans="2:15" ht="19.95" customHeight="1">
      <c r="B9" s="392">
        <v>6</v>
      </c>
      <c r="C9" s="381" t="s">
        <v>706</v>
      </c>
      <c r="D9" s="435">
        <v>6</v>
      </c>
      <c r="E9" s="240" t="s">
        <v>169</v>
      </c>
      <c r="F9" s="435" t="s">
        <v>259</v>
      </c>
      <c r="G9" s="435" t="s">
        <v>340</v>
      </c>
      <c r="H9" s="240" t="s">
        <v>746</v>
      </c>
      <c r="I9" s="435" t="s">
        <v>235</v>
      </c>
      <c r="J9" s="427" t="s">
        <v>1311</v>
      </c>
    </row>
    <row r="10" spans="2:15" ht="19.95" customHeight="1">
      <c r="B10" s="392">
        <v>7</v>
      </c>
      <c r="C10" s="381" t="s">
        <v>706</v>
      </c>
      <c r="D10" s="435">
        <v>7</v>
      </c>
      <c r="E10" s="240" t="s">
        <v>160</v>
      </c>
      <c r="F10" s="435" t="s">
        <v>259</v>
      </c>
      <c r="G10" s="435" t="s">
        <v>88</v>
      </c>
      <c r="H10" s="439" t="s">
        <v>1430</v>
      </c>
      <c r="I10" s="441" t="s">
        <v>1431</v>
      </c>
      <c r="J10" s="427" t="s">
        <v>1302</v>
      </c>
    </row>
    <row r="11" spans="2:15" ht="19.95" customHeight="1">
      <c r="B11" s="392">
        <v>8</v>
      </c>
      <c r="C11" s="382" t="s">
        <v>706</v>
      </c>
      <c r="D11" s="435">
        <v>8</v>
      </c>
      <c r="E11" s="208" t="s">
        <v>739</v>
      </c>
      <c r="F11" s="109" t="s">
        <v>259</v>
      </c>
      <c r="G11" s="109" t="s">
        <v>116</v>
      </c>
      <c r="H11" s="362" t="s">
        <v>740</v>
      </c>
      <c r="I11" s="109" t="s">
        <v>244</v>
      </c>
      <c r="J11" s="423" t="s">
        <v>1305</v>
      </c>
      <c r="O11" s="438"/>
    </row>
    <row r="12" spans="2:15" ht="19.95" customHeight="1">
      <c r="B12" s="392">
        <v>9</v>
      </c>
      <c r="C12" s="381" t="s">
        <v>706</v>
      </c>
      <c r="D12" s="435">
        <v>9</v>
      </c>
      <c r="E12" s="240" t="s">
        <v>73</v>
      </c>
      <c r="F12" s="435" t="s">
        <v>259</v>
      </c>
      <c r="G12" s="435" t="s">
        <v>74</v>
      </c>
      <c r="H12" s="111" t="s">
        <v>741</v>
      </c>
      <c r="I12" s="435" t="s">
        <v>5</v>
      </c>
      <c r="J12" s="427" t="s">
        <v>1306</v>
      </c>
    </row>
    <row r="13" spans="2:15" ht="19.95" customHeight="1">
      <c r="B13" s="392">
        <v>10</v>
      </c>
      <c r="C13" s="381" t="s">
        <v>706</v>
      </c>
      <c r="D13" s="435">
        <v>10</v>
      </c>
      <c r="E13" s="240" t="s">
        <v>170</v>
      </c>
      <c r="F13" s="435" t="s">
        <v>259</v>
      </c>
      <c r="G13" s="435" t="s">
        <v>38</v>
      </c>
      <c r="H13" s="111" t="s">
        <v>745</v>
      </c>
      <c r="I13" s="435" t="s">
        <v>105</v>
      </c>
      <c r="J13" s="427" t="s">
        <v>1307</v>
      </c>
    </row>
    <row r="14" spans="2:15" ht="19.95" customHeight="1">
      <c r="B14" s="392">
        <v>11</v>
      </c>
      <c r="C14" s="381" t="s">
        <v>706</v>
      </c>
      <c r="D14" s="435">
        <v>11</v>
      </c>
      <c r="E14" s="240" t="s">
        <v>166</v>
      </c>
      <c r="F14" s="435" t="s">
        <v>259</v>
      </c>
      <c r="G14" s="435" t="s">
        <v>40</v>
      </c>
      <c r="H14" s="111" t="s">
        <v>747</v>
      </c>
      <c r="I14" s="435" t="s">
        <v>230</v>
      </c>
      <c r="J14" s="427" t="s">
        <v>1313</v>
      </c>
    </row>
    <row r="15" spans="2:15" ht="19.95" customHeight="1">
      <c r="B15" s="392">
        <v>12</v>
      </c>
      <c r="C15" s="381" t="s">
        <v>706</v>
      </c>
      <c r="D15" s="435">
        <v>12</v>
      </c>
      <c r="E15" s="240" t="s">
        <v>159</v>
      </c>
      <c r="F15" s="435" t="s">
        <v>259</v>
      </c>
      <c r="G15" s="435" t="s">
        <v>338</v>
      </c>
      <c r="H15" s="111" t="s">
        <v>749</v>
      </c>
      <c r="I15" s="435" t="s">
        <v>12</v>
      </c>
      <c r="J15" s="427" t="s">
        <v>1304</v>
      </c>
    </row>
    <row r="16" spans="2:15" ht="19.95" customHeight="1" thickBot="1">
      <c r="B16" s="392">
        <v>13</v>
      </c>
      <c r="C16" s="428" t="s">
        <v>706</v>
      </c>
      <c r="D16" s="109">
        <v>13</v>
      </c>
      <c r="E16" s="371" t="s">
        <v>156</v>
      </c>
      <c r="F16" s="316" t="s">
        <v>259</v>
      </c>
      <c r="G16" s="316" t="s">
        <v>320</v>
      </c>
      <c r="H16" s="367" t="s">
        <v>885</v>
      </c>
      <c r="I16" s="316" t="s">
        <v>1287</v>
      </c>
      <c r="J16" s="429" t="s">
        <v>1338</v>
      </c>
    </row>
    <row r="17" spans="2:10" ht="19.95" customHeight="1">
      <c r="B17" s="392">
        <v>14</v>
      </c>
      <c r="C17" s="380" t="s">
        <v>835</v>
      </c>
      <c r="D17" s="331">
        <v>1</v>
      </c>
      <c r="E17" s="363" t="s">
        <v>1117</v>
      </c>
      <c r="F17" s="331" t="s">
        <v>259</v>
      </c>
      <c r="G17" s="331" t="s">
        <v>181</v>
      </c>
      <c r="H17" s="363" t="s">
        <v>492</v>
      </c>
      <c r="I17" s="331" t="s">
        <v>365</v>
      </c>
      <c r="J17" s="421" t="s">
        <v>1422</v>
      </c>
    </row>
    <row r="18" spans="2:10" ht="19.95" customHeight="1">
      <c r="B18" s="392">
        <v>15</v>
      </c>
      <c r="C18" s="381" t="s">
        <v>835</v>
      </c>
      <c r="D18" s="435">
        <v>2</v>
      </c>
      <c r="E18" s="111" t="s">
        <v>115</v>
      </c>
      <c r="F18" s="435" t="s">
        <v>259</v>
      </c>
      <c r="G18" s="435" t="s">
        <v>2</v>
      </c>
      <c r="H18" s="111" t="s">
        <v>591</v>
      </c>
      <c r="I18" s="435" t="s">
        <v>289</v>
      </c>
      <c r="J18" s="427" t="s">
        <v>1298</v>
      </c>
    </row>
    <row r="19" spans="2:10" ht="19.95" customHeight="1">
      <c r="B19" s="392">
        <v>16</v>
      </c>
      <c r="C19" s="381" t="s">
        <v>835</v>
      </c>
      <c r="D19" s="435">
        <v>3</v>
      </c>
      <c r="E19" s="111" t="s">
        <v>357</v>
      </c>
      <c r="F19" s="435" t="s">
        <v>259</v>
      </c>
      <c r="G19" s="435" t="s">
        <v>162</v>
      </c>
      <c r="H19" s="111" t="s">
        <v>836</v>
      </c>
      <c r="I19" s="435" t="s">
        <v>364</v>
      </c>
      <c r="J19" s="427" t="s">
        <v>1318</v>
      </c>
    </row>
    <row r="20" spans="2:10" ht="19.95" customHeight="1">
      <c r="B20" s="392">
        <v>17</v>
      </c>
      <c r="C20" s="381" t="s">
        <v>710</v>
      </c>
      <c r="D20" s="435">
        <v>4</v>
      </c>
      <c r="E20" s="111" t="s">
        <v>399</v>
      </c>
      <c r="F20" s="435" t="s">
        <v>259</v>
      </c>
      <c r="G20" s="435" t="s">
        <v>40</v>
      </c>
      <c r="H20" s="111" t="s">
        <v>756</v>
      </c>
      <c r="I20" s="435" t="s">
        <v>363</v>
      </c>
      <c r="J20" s="427" t="s">
        <v>1320</v>
      </c>
    </row>
    <row r="21" spans="2:10" ht="19.95" customHeight="1">
      <c r="B21" s="392">
        <v>18</v>
      </c>
      <c r="C21" s="381" t="s">
        <v>835</v>
      </c>
      <c r="D21" s="435">
        <v>5</v>
      </c>
      <c r="E21" s="111" t="s">
        <v>33</v>
      </c>
      <c r="F21" s="435" t="s">
        <v>259</v>
      </c>
      <c r="G21" s="435" t="s">
        <v>88</v>
      </c>
      <c r="H21" s="440" t="s">
        <v>1430</v>
      </c>
      <c r="I21" s="442" t="s">
        <v>1432</v>
      </c>
      <c r="J21" s="427" t="s">
        <v>1297</v>
      </c>
    </row>
    <row r="22" spans="2:10" ht="19.95" customHeight="1">
      <c r="B22" s="392">
        <v>19</v>
      </c>
      <c r="C22" s="381" t="s">
        <v>835</v>
      </c>
      <c r="D22" s="435">
        <v>6</v>
      </c>
      <c r="E22" s="111" t="s">
        <v>125</v>
      </c>
      <c r="F22" s="435" t="s">
        <v>259</v>
      </c>
      <c r="G22" s="435" t="s">
        <v>342</v>
      </c>
      <c r="H22" s="111" t="s">
        <v>1118</v>
      </c>
      <c r="I22" s="435" t="s">
        <v>153</v>
      </c>
      <c r="J22" s="427" t="s">
        <v>1421</v>
      </c>
    </row>
    <row r="23" spans="2:10" ht="19.95" customHeight="1">
      <c r="B23" s="392">
        <v>20</v>
      </c>
      <c r="C23" s="381" t="s">
        <v>710</v>
      </c>
      <c r="D23" s="435">
        <v>7</v>
      </c>
      <c r="E23" s="111" t="s">
        <v>764</v>
      </c>
      <c r="F23" s="435" t="s">
        <v>259</v>
      </c>
      <c r="G23" s="435" t="s">
        <v>765</v>
      </c>
      <c r="H23" s="111" t="s">
        <v>766</v>
      </c>
      <c r="I23" s="435" t="s">
        <v>767</v>
      </c>
      <c r="J23" s="427" t="s">
        <v>1339</v>
      </c>
    </row>
    <row r="24" spans="2:10" ht="19.95" customHeight="1">
      <c r="B24" s="392">
        <v>21</v>
      </c>
      <c r="C24" s="381" t="s">
        <v>710</v>
      </c>
      <c r="D24" s="435">
        <v>8</v>
      </c>
      <c r="E24" s="111" t="s">
        <v>155</v>
      </c>
      <c r="F24" s="435" t="s">
        <v>259</v>
      </c>
      <c r="G24" s="435" t="s">
        <v>88</v>
      </c>
      <c r="H24" s="111" t="s">
        <v>757</v>
      </c>
      <c r="I24" s="435" t="s">
        <v>568</v>
      </c>
      <c r="J24" s="427" t="s">
        <v>1315</v>
      </c>
    </row>
    <row r="25" spans="2:10" ht="19.95" customHeight="1">
      <c r="B25" s="392">
        <v>22</v>
      </c>
      <c r="C25" s="381" t="s">
        <v>710</v>
      </c>
      <c r="D25" s="435">
        <v>9</v>
      </c>
      <c r="E25" s="111" t="s">
        <v>213</v>
      </c>
      <c r="F25" s="435" t="s">
        <v>259</v>
      </c>
      <c r="G25" s="435" t="s">
        <v>116</v>
      </c>
      <c r="H25" s="111" t="s">
        <v>753</v>
      </c>
      <c r="I25" s="435" t="s">
        <v>1357</v>
      </c>
      <c r="J25" s="427" t="s">
        <v>1327</v>
      </c>
    </row>
    <row r="26" spans="2:10" ht="19.95" customHeight="1">
      <c r="B26" s="392">
        <v>23</v>
      </c>
      <c r="C26" s="381" t="s">
        <v>710</v>
      </c>
      <c r="D26" s="435">
        <v>10</v>
      </c>
      <c r="E26" s="111" t="s">
        <v>15</v>
      </c>
      <c r="F26" s="435" t="s">
        <v>259</v>
      </c>
      <c r="G26" s="435" t="s">
        <v>338</v>
      </c>
      <c r="H26" s="111" t="s">
        <v>760</v>
      </c>
      <c r="I26" s="435" t="s">
        <v>12</v>
      </c>
      <c r="J26" s="427" t="s">
        <v>1303</v>
      </c>
    </row>
    <row r="27" spans="2:10" ht="19.95" customHeight="1">
      <c r="B27" s="392">
        <v>24</v>
      </c>
      <c r="C27" s="381" t="s">
        <v>710</v>
      </c>
      <c r="D27" s="435">
        <v>11</v>
      </c>
      <c r="E27" s="111" t="s">
        <v>315</v>
      </c>
      <c r="F27" s="435" t="s">
        <v>259</v>
      </c>
      <c r="G27" s="435" t="s">
        <v>74</v>
      </c>
      <c r="H27" s="111" t="s">
        <v>762</v>
      </c>
      <c r="I27" s="435" t="s">
        <v>362</v>
      </c>
      <c r="J27" s="427" t="s">
        <v>1325</v>
      </c>
    </row>
    <row r="28" spans="2:10" ht="19.95" customHeight="1">
      <c r="B28" s="392">
        <v>25</v>
      </c>
      <c r="C28" s="381" t="s">
        <v>710</v>
      </c>
      <c r="D28" s="435">
        <v>12</v>
      </c>
      <c r="E28" s="111" t="s">
        <v>714</v>
      </c>
      <c r="F28" s="435" t="s">
        <v>259</v>
      </c>
      <c r="G28" s="435" t="s">
        <v>320</v>
      </c>
      <c r="H28" s="111" t="s">
        <v>763</v>
      </c>
      <c r="I28" s="435" t="s">
        <v>715</v>
      </c>
      <c r="J28" s="427" t="s">
        <v>1319</v>
      </c>
    </row>
    <row r="29" spans="2:10" ht="19.95" customHeight="1">
      <c r="B29" s="392">
        <v>26</v>
      </c>
      <c r="C29" s="381" t="s">
        <v>710</v>
      </c>
      <c r="D29" s="435">
        <v>13</v>
      </c>
      <c r="E29" s="111" t="s">
        <v>156</v>
      </c>
      <c r="F29" s="435" t="s">
        <v>259</v>
      </c>
      <c r="G29" s="435" t="s">
        <v>320</v>
      </c>
      <c r="H29" s="111" t="s">
        <v>885</v>
      </c>
      <c r="I29" s="435" t="s">
        <v>1287</v>
      </c>
      <c r="J29" s="427" t="s">
        <v>1337</v>
      </c>
    </row>
    <row r="30" spans="2:10" ht="19.95" customHeight="1" thickBot="1">
      <c r="B30" s="392">
        <v>27</v>
      </c>
      <c r="C30" s="384" t="s">
        <v>835</v>
      </c>
      <c r="D30" s="335">
        <v>14</v>
      </c>
      <c r="E30" s="365" t="s">
        <v>839</v>
      </c>
      <c r="F30" s="335" t="s">
        <v>259</v>
      </c>
      <c r="G30" s="335" t="s">
        <v>1392</v>
      </c>
      <c r="H30" s="365" t="s">
        <v>1391</v>
      </c>
      <c r="I30" s="335" t="s">
        <v>137</v>
      </c>
      <c r="J30" s="430" t="s">
        <v>1335</v>
      </c>
    </row>
    <row r="31" spans="2:10" ht="19.95" customHeight="1">
      <c r="B31" s="392">
        <v>28</v>
      </c>
      <c r="C31" s="380" t="s">
        <v>841</v>
      </c>
      <c r="D31" s="331">
        <v>1</v>
      </c>
      <c r="E31" s="368" t="s">
        <v>1125</v>
      </c>
      <c r="F31" s="331" t="s">
        <v>259</v>
      </c>
      <c r="G31" s="331" t="s">
        <v>340</v>
      </c>
      <c r="H31" s="368" t="s">
        <v>573</v>
      </c>
      <c r="I31" s="331" t="s">
        <v>425</v>
      </c>
      <c r="J31" s="421" t="s">
        <v>1341</v>
      </c>
    </row>
    <row r="32" spans="2:10" ht="19.95" customHeight="1">
      <c r="B32" s="392">
        <v>29</v>
      </c>
      <c r="C32" s="382" t="s">
        <v>841</v>
      </c>
      <c r="D32" s="109">
        <v>2</v>
      </c>
      <c r="E32" s="208" t="s">
        <v>769</v>
      </c>
      <c r="F32" s="109" t="s">
        <v>259</v>
      </c>
      <c r="G32" s="109" t="s">
        <v>770</v>
      </c>
      <c r="H32" s="208" t="s">
        <v>846</v>
      </c>
      <c r="I32" s="109" t="s">
        <v>771</v>
      </c>
      <c r="J32" s="423" t="s">
        <v>1390</v>
      </c>
    </row>
    <row r="33" spans="2:10" ht="19.95" customHeight="1">
      <c r="B33" s="392">
        <v>30</v>
      </c>
      <c r="C33" s="382" t="s">
        <v>841</v>
      </c>
      <c r="D33" s="109">
        <v>3</v>
      </c>
      <c r="E33" s="208" t="s">
        <v>453</v>
      </c>
      <c r="F33" s="109" t="s">
        <v>259</v>
      </c>
      <c r="G33" s="109" t="s">
        <v>340</v>
      </c>
      <c r="H33" s="208" t="s">
        <v>842</v>
      </c>
      <c r="I33" s="109" t="s">
        <v>313</v>
      </c>
      <c r="J33" s="423" t="s">
        <v>1426</v>
      </c>
    </row>
    <row r="34" spans="2:10" ht="19.95" customHeight="1">
      <c r="B34" s="392">
        <v>31</v>
      </c>
      <c r="C34" s="382" t="s">
        <v>841</v>
      </c>
      <c r="D34" s="109">
        <v>4</v>
      </c>
      <c r="E34" s="208" t="s">
        <v>889</v>
      </c>
      <c r="F34" s="109" t="s">
        <v>259</v>
      </c>
      <c r="G34" s="109" t="s">
        <v>1052</v>
      </c>
      <c r="H34" s="208" t="s">
        <v>1053</v>
      </c>
      <c r="I34" s="109" t="s">
        <v>1054</v>
      </c>
      <c r="J34" s="423" t="s">
        <v>1427</v>
      </c>
    </row>
    <row r="35" spans="2:10" ht="19.95" customHeight="1">
      <c r="B35" s="392">
        <v>32</v>
      </c>
      <c r="C35" s="382" t="s">
        <v>841</v>
      </c>
      <c r="D35" s="109">
        <v>5</v>
      </c>
      <c r="E35" s="208" t="s">
        <v>451</v>
      </c>
      <c r="F35" s="109" t="s">
        <v>259</v>
      </c>
      <c r="G35" s="109" t="s">
        <v>88</v>
      </c>
      <c r="H35" s="208" t="s">
        <v>843</v>
      </c>
      <c r="I35" s="109" t="s">
        <v>389</v>
      </c>
      <c r="J35" s="423" t="s">
        <v>1297</v>
      </c>
    </row>
    <row r="36" spans="2:10" ht="19.95" customHeight="1">
      <c r="B36" s="392">
        <v>33</v>
      </c>
      <c r="C36" s="382" t="s">
        <v>841</v>
      </c>
      <c r="D36" s="109">
        <v>6</v>
      </c>
      <c r="E36" s="208" t="s">
        <v>542</v>
      </c>
      <c r="F36" s="109" t="s">
        <v>259</v>
      </c>
      <c r="G36" s="109" t="s">
        <v>2</v>
      </c>
      <c r="H36" s="208" t="s">
        <v>847</v>
      </c>
      <c r="I36" s="109" t="s">
        <v>197</v>
      </c>
      <c r="J36" s="423" t="s">
        <v>1428</v>
      </c>
    </row>
    <row r="37" spans="2:10" ht="19.95" customHeight="1">
      <c r="B37" s="392">
        <v>34</v>
      </c>
      <c r="C37" s="382" t="s">
        <v>841</v>
      </c>
      <c r="D37" s="109">
        <v>7</v>
      </c>
      <c r="E37" s="208" t="s">
        <v>844</v>
      </c>
      <c r="F37" s="109" t="s">
        <v>259</v>
      </c>
      <c r="G37" s="109" t="s">
        <v>163</v>
      </c>
      <c r="H37" s="208" t="s">
        <v>840</v>
      </c>
      <c r="I37" s="109" t="s">
        <v>137</v>
      </c>
      <c r="J37" s="423" t="s">
        <v>1334</v>
      </c>
    </row>
    <row r="38" spans="2:10" ht="19.95" customHeight="1">
      <c r="B38" s="392">
        <v>35</v>
      </c>
      <c r="C38" s="381" t="s">
        <v>1156</v>
      </c>
      <c r="D38" s="109">
        <v>8</v>
      </c>
      <c r="E38" s="240" t="s">
        <v>546</v>
      </c>
      <c r="F38" s="435" t="s">
        <v>259</v>
      </c>
      <c r="G38" s="435" t="s">
        <v>116</v>
      </c>
      <c r="H38" s="240" t="s">
        <v>784</v>
      </c>
      <c r="I38" s="435" t="s">
        <v>631</v>
      </c>
      <c r="J38" s="427" t="s">
        <v>1424</v>
      </c>
    </row>
    <row r="39" spans="2:10" ht="19.95" customHeight="1">
      <c r="B39" s="392">
        <v>36</v>
      </c>
      <c r="C39" s="381" t="s">
        <v>1156</v>
      </c>
      <c r="D39" s="109">
        <v>9</v>
      </c>
      <c r="E39" s="240" t="s">
        <v>545</v>
      </c>
      <c r="F39" s="435" t="s">
        <v>259</v>
      </c>
      <c r="G39" s="435" t="s">
        <v>538</v>
      </c>
      <c r="H39" s="240" t="s">
        <v>785</v>
      </c>
      <c r="I39" s="435" t="s">
        <v>71</v>
      </c>
      <c r="J39" s="427" t="s">
        <v>1322</v>
      </c>
    </row>
    <row r="40" spans="2:10" ht="19.95" customHeight="1">
      <c r="B40" s="392">
        <v>37</v>
      </c>
      <c r="C40" s="381" t="s">
        <v>1156</v>
      </c>
      <c r="D40" s="109">
        <v>10</v>
      </c>
      <c r="E40" s="240" t="s">
        <v>544</v>
      </c>
      <c r="F40" s="435" t="s">
        <v>259</v>
      </c>
      <c r="G40" s="435" t="s">
        <v>116</v>
      </c>
      <c r="H40" s="240" t="s">
        <v>786</v>
      </c>
      <c r="I40" s="435" t="s">
        <v>434</v>
      </c>
      <c r="J40" s="427" t="s">
        <v>1300</v>
      </c>
    </row>
    <row r="41" spans="2:10" ht="19.95" customHeight="1">
      <c r="B41" s="392">
        <v>38</v>
      </c>
      <c r="C41" s="381" t="s">
        <v>1156</v>
      </c>
      <c r="D41" s="109">
        <v>11</v>
      </c>
      <c r="E41" s="240" t="s">
        <v>462</v>
      </c>
      <c r="F41" s="435" t="s">
        <v>259</v>
      </c>
      <c r="G41" s="435" t="s">
        <v>162</v>
      </c>
      <c r="H41" s="240" t="s">
        <v>711</v>
      </c>
      <c r="I41" s="435" t="s">
        <v>237</v>
      </c>
      <c r="J41" s="427" t="s">
        <v>1308</v>
      </c>
    </row>
    <row r="42" spans="2:10" ht="19.95" customHeight="1">
      <c r="B42" s="392">
        <v>39</v>
      </c>
      <c r="C42" s="381" t="s">
        <v>1156</v>
      </c>
      <c r="D42" s="109">
        <v>12</v>
      </c>
      <c r="E42" s="240" t="s">
        <v>787</v>
      </c>
      <c r="F42" s="435" t="s">
        <v>259</v>
      </c>
      <c r="G42" s="435" t="s">
        <v>435</v>
      </c>
      <c r="H42" s="240" t="s">
        <v>779</v>
      </c>
      <c r="I42" s="435" t="s">
        <v>424</v>
      </c>
      <c r="J42" s="427" t="s">
        <v>1330</v>
      </c>
    </row>
    <row r="43" spans="2:10" ht="19.95" customHeight="1" thickBot="1">
      <c r="B43" s="392">
        <v>40</v>
      </c>
      <c r="C43" s="419" t="s">
        <v>1157</v>
      </c>
      <c r="D43" s="205">
        <v>13</v>
      </c>
      <c r="E43" s="420" t="s">
        <v>410</v>
      </c>
      <c r="F43" s="205" t="s">
        <v>259</v>
      </c>
      <c r="G43" s="205" t="s">
        <v>74</v>
      </c>
      <c r="H43" s="420" t="s">
        <v>789</v>
      </c>
      <c r="I43" s="205" t="s">
        <v>618</v>
      </c>
      <c r="J43" s="431" t="s">
        <v>1321</v>
      </c>
    </row>
    <row r="44" spans="2:10" ht="19.95" customHeight="1">
      <c r="B44" s="392">
        <v>41</v>
      </c>
      <c r="C44" s="330" t="s">
        <v>848</v>
      </c>
      <c r="D44" s="331">
        <v>1</v>
      </c>
      <c r="E44" s="368" t="s">
        <v>141</v>
      </c>
      <c r="F44" s="331" t="s">
        <v>259</v>
      </c>
      <c r="G44" s="331" t="s">
        <v>499</v>
      </c>
      <c r="H44" s="368" t="s">
        <v>575</v>
      </c>
      <c r="I44" s="331" t="s">
        <v>366</v>
      </c>
      <c r="J44" s="421" t="s">
        <v>1332</v>
      </c>
    </row>
    <row r="45" spans="2:10" ht="19.95" customHeight="1">
      <c r="B45" s="392">
        <v>42</v>
      </c>
      <c r="C45" s="422" t="s">
        <v>848</v>
      </c>
      <c r="D45" s="109">
        <v>2</v>
      </c>
      <c r="E45" s="208" t="s">
        <v>716</v>
      </c>
      <c r="F45" s="109" t="s">
        <v>259</v>
      </c>
      <c r="G45" s="109" t="s">
        <v>116</v>
      </c>
      <c r="H45" s="208" t="s">
        <v>497</v>
      </c>
      <c r="I45" s="109" t="s">
        <v>243</v>
      </c>
      <c r="J45" s="423" t="s">
        <v>1328</v>
      </c>
    </row>
    <row r="46" spans="2:10" ht="19.95" customHeight="1">
      <c r="B46" s="392">
        <v>43</v>
      </c>
      <c r="C46" s="422" t="s">
        <v>848</v>
      </c>
      <c r="D46" s="109">
        <v>3</v>
      </c>
      <c r="E46" s="208" t="s">
        <v>505</v>
      </c>
      <c r="F46" s="109" t="s">
        <v>259</v>
      </c>
      <c r="G46" s="109" t="s">
        <v>40</v>
      </c>
      <c r="H46" s="208" t="s">
        <v>592</v>
      </c>
      <c r="I46" s="109" t="s">
        <v>849</v>
      </c>
      <c r="J46" s="423" t="s">
        <v>1312</v>
      </c>
    </row>
    <row r="47" spans="2:10" ht="19.95" customHeight="1" thickBot="1">
      <c r="B47" s="392">
        <v>44</v>
      </c>
      <c r="C47" s="424" t="s">
        <v>848</v>
      </c>
      <c r="D47" s="376">
        <v>4</v>
      </c>
      <c r="E47" s="377" t="s">
        <v>36</v>
      </c>
      <c r="F47" s="376" t="s">
        <v>259</v>
      </c>
      <c r="G47" s="376" t="s">
        <v>74</v>
      </c>
      <c r="H47" s="377" t="s">
        <v>306</v>
      </c>
      <c r="I47" s="376" t="s">
        <v>484</v>
      </c>
      <c r="J47" s="425" t="s">
        <v>1323</v>
      </c>
    </row>
    <row r="48" spans="2:10" ht="19.95" customHeight="1">
      <c r="B48" s="392">
        <v>45</v>
      </c>
      <c r="C48" s="385" t="s">
        <v>79</v>
      </c>
      <c r="D48" s="331">
        <v>1</v>
      </c>
      <c r="E48" s="368" t="s">
        <v>588</v>
      </c>
      <c r="F48" s="331" t="s">
        <v>259</v>
      </c>
      <c r="G48" s="331" t="s">
        <v>88</v>
      </c>
      <c r="H48" s="368" t="s">
        <v>583</v>
      </c>
      <c r="I48" s="331" t="s">
        <v>581</v>
      </c>
      <c r="J48" s="421" t="s">
        <v>1415</v>
      </c>
    </row>
    <row r="49" spans="2:10" ht="19.95" customHeight="1">
      <c r="B49" s="392">
        <v>46</v>
      </c>
      <c r="C49" s="386" t="s">
        <v>79</v>
      </c>
      <c r="D49" s="435">
        <v>2</v>
      </c>
      <c r="E49" s="240" t="s">
        <v>587</v>
      </c>
      <c r="F49" s="435" t="s">
        <v>259</v>
      </c>
      <c r="G49" s="435" t="s">
        <v>340</v>
      </c>
      <c r="H49" s="240" t="s">
        <v>897</v>
      </c>
      <c r="I49" s="435" t="s">
        <v>580</v>
      </c>
      <c r="J49" s="427" t="s">
        <v>1296</v>
      </c>
    </row>
    <row r="50" spans="2:10" ht="19.95" customHeight="1" thickBot="1">
      <c r="B50" s="392">
        <v>47</v>
      </c>
      <c r="C50" s="387" t="s">
        <v>852</v>
      </c>
      <c r="D50" s="335">
        <v>3</v>
      </c>
      <c r="E50" s="370" t="s">
        <v>853</v>
      </c>
      <c r="F50" s="335" t="s">
        <v>259</v>
      </c>
      <c r="G50" s="335" t="s">
        <v>2</v>
      </c>
      <c r="H50" s="370" t="s">
        <v>591</v>
      </c>
      <c r="I50" s="335" t="s">
        <v>854</v>
      </c>
      <c r="J50" s="430" t="s">
        <v>1295</v>
      </c>
    </row>
    <row r="51" spans="2:10" ht="19.95" customHeight="1">
      <c r="B51" s="392">
        <v>48</v>
      </c>
      <c r="C51" s="385" t="s">
        <v>772</v>
      </c>
      <c r="D51" s="331">
        <v>1</v>
      </c>
      <c r="E51" s="368" t="s">
        <v>300</v>
      </c>
      <c r="F51" s="331" t="s">
        <v>259</v>
      </c>
      <c r="G51" s="331" t="s">
        <v>461</v>
      </c>
      <c r="H51" s="368" t="s">
        <v>773</v>
      </c>
      <c r="I51" s="331" t="s">
        <v>457</v>
      </c>
      <c r="J51" s="421" t="s">
        <v>1423</v>
      </c>
    </row>
    <row r="52" spans="2:10" ht="19.95" customHeight="1">
      <c r="B52" s="392">
        <v>49</v>
      </c>
      <c r="C52" s="386" t="s">
        <v>772</v>
      </c>
      <c r="D52" s="435">
        <v>2</v>
      </c>
      <c r="E52" s="240" t="s">
        <v>463</v>
      </c>
      <c r="F52" s="435" t="s">
        <v>259</v>
      </c>
      <c r="G52" s="435" t="s">
        <v>181</v>
      </c>
      <c r="H52" s="240" t="s">
        <v>755</v>
      </c>
      <c r="I52" s="435" t="s">
        <v>415</v>
      </c>
      <c r="J52" s="427" t="s">
        <v>1413</v>
      </c>
    </row>
    <row r="53" spans="2:10" ht="19.95" customHeight="1" thickBot="1">
      <c r="B53" s="392">
        <v>50</v>
      </c>
      <c r="C53" s="387" t="s">
        <v>772</v>
      </c>
      <c r="D53" s="335">
        <v>3</v>
      </c>
      <c r="E53" s="370" t="s">
        <v>774</v>
      </c>
      <c r="F53" s="335" t="s">
        <v>259</v>
      </c>
      <c r="G53" s="335" t="s">
        <v>162</v>
      </c>
      <c r="H53" s="370" t="s">
        <v>1132</v>
      </c>
      <c r="I53" s="335" t="s">
        <v>203</v>
      </c>
      <c r="J53" s="430" t="s">
        <v>1324</v>
      </c>
    </row>
    <row r="54" spans="2:10" ht="19.95" customHeight="1">
      <c r="B54" s="392">
        <v>51</v>
      </c>
      <c r="C54" s="385" t="s">
        <v>776</v>
      </c>
      <c r="D54" s="331">
        <v>1</v>
      </c>
      <c r="E54" s="368" t="s">
        <v>478</v>
      </c>
      <c r="F54" s="331" t="s">
        <v>259</v>
      </c>
      <c r="G54" s="331" t="s">
        <v>340</v>
      </c>
      <c r="H54" s="368" t="s">
        <v>768</v>
      </c>
      <c r="I54" s="331" t="s">
        <v>425</v>
      </c>
      <c r="J54" s="421" t="s">
        <v>1340</v>
      </c>
    </row>
    <row r="55" spans="2:10" ht="19.95" customHeight="1">
      <c r="B55" s="392">
        <v>52</v>
      </c>
      <c r="C55" s="386" t="s">
        <v>776</v>
      </c>
      <c r="D55" s="435">
        <v>2</v>
      </c>
      <c r="E55" s="240" t="s">
        <v>124</v>
      </c>
      <c r="F55" s="435" t="s">
        <v>259</v>
      </c>
      <c r="G55" s="435" t="s">
        <v>38</v>
      </c>
      <c r="H55" s="240" t="s">
        <v>779</v>
      </c>
      <c r="I55" s="435" t="s">
        <v>424</v>
      </c>
      <c r="J55" s="432" t="s">
        <v>1330</v>
      </c>
    </row>
    <row r="56" spans="2:10" ht="19.95" customHeight="1" thickBot="1">
      <c r="B56" s="392">
        <v>53</v>
      </c>
      <c r="C56" s="387" t="s">
        <v>780</v>
      </c>
      <c r="D56" s="335">
        <v>3</v>
      </c>
      <c r="E56" s="370" t="s">
        <v>141</v>
      </c>
      <c r="F56" s="335" t="s">
        <v>259</v>
      </c>
      <c r="G56" s="335" t="s">
        <v>499</v>
      </c>
      <c r="H56" s="370" t="s">
        <v>781</v>
      </c>
      <c r="I56" s="335" t="s">
        <v>366</v>
      </c>
      <c r="J56" s="430" t="s">
        <v>1333</v>
      </c>
    </row>
    <row r="57" spans="2:10" ht="19.95" customHeight="1">
      <c r="B57" s="392">
        <v>54</v>
      </c>
      <c r="C57" s="385" t="s">
        <v>511</v>
      </c>
      <c r="D57" s="331">
        <v>1</v>
      </c>
      <c r="E57" s="368" t="s">
        <v>892</v>
      </c>
      <c r="F57" s="331" t="s">
        <v>259</v>
      </c>
      <c r="G57" s="331" t="s">
        <v>2</v>
      </c>
      <c r="H57" s="368" t="s">
        <v>744</v>
      </c>
      <c r="I57" s="331" t="s">
        <v>109</v>
      </c>
      <c r="J57" s="421" t="s">
        <v>1298</v>
      </c>
    </row>
    <row r="58" spans="2:10" ht="19.95" customHeight="1" thickBot="1">
      <c r="B58" s="392">
        <v>55</v>
      </c>
      <c r="C58" s="388" t="s">
        <v>511</v>
      </c>
      <c r="D58" s="376">
        <v>2</v>
      </c>
      <c r="E58" s="377" t="s">
        <v>638</v>
      </c>
      <c r="F58" s="376" t="s">
        <v>259</v>
      </c>
      <c r="G58" s="376" t="s">
        <v>74</v>
      </c>
      <c r="H58" s="377" t="s">
        <v>1006</v>
      </c>
      <c r="I58" s="376" t="s">
        <v>439</v>
      </c>
      <c r="J58" s="425" t="s">
        <v>1317</v>
      </c>
    </row>
    <row r="59" spans="2:10" ht="19.95" customHeight="1">
      <c r="B59" s="392">
        <v>56</v>
      </c>
      <c r="C59" s="389" t="s">
        <v>718</v>
      </c>
      <c r="D59" s="109">
        <v>1</v>
      </c>
      <c r="E59" s="208" t="s">
        <v>144</v>
      </c>
      <c r="F59" s="109" t="s">
        <v>259</v>
      </c>
      <c r="G59" s="109" t="s">
        <v>181</v>
      </c>
      <c r="H59" s="208" t="s">
        <v>492</v>
      </c>
      <c r="I59" s="109" t="s">
        <v>597</v>
      </c>
      <c r="J59" s="423" t="s">
        <v>1419</v>
      </c>
    </row>
    <row r="60" spans="2:10" ht="19.95" customHeight="1">
      <c r="B60" s="392">
        <v>57</v>
      </c>
      <c r="C60" s="386" t="s">
        <v>718</v>
      </c>
      <c r="D60" s="435">
        <v>2</v>
      </c>
      <c r="E60" s="240" t="s">
        <v>337</v>
      </c>
      <c r="F60" s="435" t="s">
        <v>259</v>
      </c>
      <c r="G60" s="435" t="s">
        <v>2</v>
      </c>
      <c r="H60" s="240" t="s">
        <v>591</v>
      </c>
      <c r="I60" s="435" t="s">
        <v>598</v>
      </c>
      <c r="J60" s="427" t="s">
        <v>1414</v>
      </c>
    </row>
    <row r="61" spans="2:10" ht="19.95" customHeight="1">
      <c r="B61" s="392">
        <v>58</v>
      </c>
      <c r="C61" s="386" t="s">
        <v>718</v>
      </c>
      <c r="D61" s="435">
        <v>3</v>
      </c>
      <c r="E61" s="240" t="s">
        <v>607</v>
      </c>
      <c r="F61" s="435" t="s">
        <v>259</v>
      </c>
      <c r="G61" s="435" t="s">
        <v>88</v>
      </c>
      <c r="H61" s="240" t="s">
        <v>593</v>
      </c>
      <c r="I61" s="435" t="s">
        <v>568</v>
      </c>
      <c r="J61" s="427" t="s">
        <v>1314</v>
      </c>
    </row>
    <row r="62" spans="2:10" ht="19.95" customHeight="1">
      <c r="B62" s="392">
        <v>59</v>
      </c>
      <c r="C62" s="386" t="s">
        <v>718</v>
      </c>
      <c r="D62" s="435">
        <v>4</v>
      </c>
      <c r="E62" s="240" t="s">
        <v>39</v>
      </c>
      <c r="F62" s="435" t="s">
        <v>259</v>
      </c>
      <c r="G62" s="435" t="s">
        <v>40</v>
      </c>
      <c r="H62" s="240" t="s">
        <v>592</v>
      </c>
      <c r="I62" s="435" t="s">
        <v>599</v>
      </c>
      <c r="J62" s="427" t="s">
        <v>1312</v>
      </c>
    </row>
    <row r="63" spans="2:10" ht="19.95" customHeight="1">
      <c r="B63" s="392">
        <v>60</v>
      </c>
      <c r="C63" s="386" t="s">
        <v>850</v>
      </c>
      <c r="D63" s="435">
        <v>5</v>
      </c>
      <c r="E63" s="240" t="s">
        <v>609</v>
      </c>
      <c r="F63" s="435" t="s">
        <v>259</v>
      </c>
      <c r="G63" s="435" t="s">
        <v>116</v>
      </c>
      <c r="H63" s="240" t="s">
        <v>497</v>
      </c>
      <c r="I63" s="435" t="s">
        <v>244</v>
      </c>
      <c r="J63" s="427" t="s">
        <v>1329</v>
      </c>
    </row>
    <row r="64" spans="2:10" ht="19.95" customHeight="1">
      <c r="B64" s="392">
        <v>61</v>
      </c>
      <c r="C64" s="386" t="s">
        <v>718</v>
      </c>
      <c r="D64" s="435">
        <v>6</v>
      </c>
      <c r="E64" s="240" t="s">
        <v>610</v>
      </c>
      <c r="F64" s="435" t="s">
        <v>259</v>
      </c>
      <c r="G64" s="435" t="s">
        <v>338</v>
      </c>
      <c r="H64" s="240" t="s">
        <v>594</v>
      </c>
      <c r="I64" s="435" t="s">
        <v>12</v>
      </c>
      <c r="J64" s="427" t="s">
        <v>1303</v>
      </c>
    </row>
    <row r="65" spans="2:12" ht="19.95" customHeight="1" thickBot="1">
      <c r="B65" s="392">
        <v>62</v>
      </c>
      <c r="C65" s="433" t="s">
        <v>718</v>
      </c>
      <c r="D65" s="435">
        <v>7</v>
      </c>
      <c r="E65" s="371" t="s">
        <v>608</v>
      </c>
      <c r="F65" s="316" t="s">
        <v>259</v>
      </c>
      <c r="G65" s="316" t="s">
        <v>181</v>
      </c>
      <c r="H65" s="371" t="s">
        <v>595</v>
      </c>
      <c r="I65" s="316" t="s">
        <v>600</v>
      </c>
      <c r="J65" s="429" t="s">
        <v>1316</v>
      </c>
      <c r="K65" s="15"/>
      <c r="L65" s="15"/>
    </row>
    <row r="66" spans="2:12" ht="19.95" customHeight="1">
      <c r="B66" s="392">
        <v>63</v>
      </c>
      <c r="C66" s="380" t="s">
        <v>1042</v>
      </c>
      <c r="D66" s="331">
        <v>2</v>
      </c>
      <c r="E66" s="363" t="s">
        <v>851</v>
      </c>
      <c r="F66" s="331" t="s">
        <v>259</v>
      </c>
      <c r="G66" s="331" t="s">
        <v>88</v>
      </c>
      <c r="H66" s="363" t="s">
        <v>593</v>
      </c>
      <c r="I66" s="331" t="s">
        <v>568</v>
      </c>
      <c r="J66" s="421" t="s">
        <v>1314</v>
      </c>
      <c r="K66" s="101"/>
      <c r="L66" s="101"/>
    </row>
    <row r="67" spans="2:12" ht="19.95" customHeight="1" thickBot="1">
      <c r="B67" s="393">
        <v>64</v>
      </c>
      <c r="C67" s="428" t="s">
        <v>855</v>
      </c>
      <c r="D67" s="316">
        <v>1</v>
      </c>
      <c r="E67" s="367" t="s">
        <v>1147</v>
      </c>
      <c r="F67" s="316" t="s">
        <v>259</v>
      </c>
      <c r="G67" s="316" t="s">
        <v>499</v>
      </c>
      <c r="H67" s="367" t="s">
        <v>856</v>
      </c>
      <c r="I67" s="316" t="s">
        <v>1148</v>
      </c>
      <c r="J67" s="429" t="s">
        <v>1331</v>
      </c>
      <c r="K67" s="101"/>
      <c r="L67" s="101"/>
    </row>
    <row r="68" spans="2:12" ht="19.95" customHeight="1">
      <c r="B68" s="392">
        <v>65</v>
      </c>
      <c r="C68" s="330" t="s">
        <v>1342</v>
      </c>
      <c r="D68" s="331">
        <v>1</v>
      </c>
      <c r="E68" s="403" t="s">
        <v>1343</v>
      </c>
      <c r="F68" s="331"/>
      <c r="G68" s="331" t="s">
        <v>340</v>
      </c>
      <c r="H68" s="363" t="s">
        <v>573</v>
      </c>
      <c r="I68" s="331" t="s">
        <v>425</v>
      </c>
      <c r="J68" s="421" t="s">
        <v>1420</v>
      </c>
      <c r="K68" s="101"/>
      <c r="L68" s="436"/>
    </row>
    <row r="69" spans="2:12" ht="19.95" customHeight="1">
      <c r="B69" s="392">
        <v>66</v>
      </c>
      <c r="C69" s="332" t="s">
        <v>1342</v>
      </c>
      <c r="D69" s="435">
        <v>2</v>
      </c>
      <c r="E69" s="111" t="s">
        <v>1344</v>
      </c>
      <c r="F69" s="435"/>
      <c r="G69" s="435" t="s">
        <v>1348</v>
      </c>
      <c r="H69" s="111" t="s">
        <v>1346</v>
      </c>
      <c r="I69" s="435" t="s">
        <v>1347</v>
      </c>
      <c r="J69" s="427" t="s">
        <v>1416</v>
      </c>
      <c r="K69" s="15"/>
      <c r="L69" s="15"/>
    </row>
    <row r="70" spans="2:12" ht="19.95" customHeight="1" thickBot="1">
      <c r="B70" s="415">
        <v>67</v>
      </c>
      <c r="C70" s="404" t="s">
        <v>1342</v>
      </c>
      <c r="D70" s="316">
        <v>3</v>
      </c>
      <c r="E70" s="367" t="s">
        <v>1345</v>
      </c>
      <c r="F70" s="316"/>
      <c r="G70" s="316" t="s">
        <v>38</v>
      </c>
      <c r="H70" s="367" t="s">
        <v>779</v>
      </c>
      <c r="I70" s="316" t="s">
        <v>424</v>
      </c>
      <c r="J70" s="429" t="s">
        <v>1330</v>
      </c>
      <c r="K70" s="15"/>
      <c r="L70" s="15"/>
    </row>
    <row r="71" spans="2:12" ht="19.95" customHeight="1" thickBot="1">
      <c r="B71" s="393">
        <v>68</v>
      </c>
      <c r="C71" s="349" t="s">
        <v>1349</v>
      </c>
      <c r="D71" s="350">
        <v>3</v>
      </c>
      <c r="E71" s="408" t="s">
        <v>141</v>
      </c>
      <c r="F71" s="350" t="s">
        <v>259</v>
      </c>
      <c r="G71" s="350" t="s">
        <v>499</v>
      </c>
      <c r="H71" s="408" t="s">
        <v>781</v>
      </c>
      <c r="I71" s="350" t="s">
        <v>366</v>
      </c>
      <c r="J71" s="426" t="s">
        <v>1331</v>
      </c>
      <c r="K71" s="15"/>
      <c r="L71" s="15"/>
    </row>
    <row r="72" spans="2:12" ht="19.95" customHeight="1">
      <c r="B72" s="345">
        <v>69</v>
      </c>
      <c r="C72" s="330" t="s">
        <v>1353</v>
      </c>
      <c r="D72" s="331">
        <v>1</v>
      </c>
      <c r="E72" s="363" t="s">
        <v>1350</v>
      </c>
      <c r="F72" s="331"/>
      <c r="G72" s="331" t="s">
        <v>1355</v>
      </c>
      <c r="H72" s="363" t="s">
        <v>1354</v>
      </c>
      <c r="I72" s="331" t="s">
        <v>1356</v>
      </c>
      <c r="J72" s="421" t="s">
        <v>1360</v>
      </c>
    </row>
    <row r="73" spans="2:12" ht="19.95" customHeight="1">
      <c r="B73" s="392">
        <v>70</v>
      </c>
      <c r="C73" s="332" t="s">
        <v>1353</v>
      </c>
      <c r="D73" s="435">
        <v>2</v>
      </c>
      <c r="E73" s="111" t="s">
        <v>1351</v>
      </c>
      <c r="F73" s="435"/>
      <c r="G73" s="435" t="s">
        <v>116</v>
      </c>
      <c r="H73" s="111" t="s">
        <v>497</v>
      </c>
      <c r="I73" s="435" t="s">
        <v>243</v>
      </c>
      <c r="J73" s="427" t="s">
        <v>1326</v>
      </c>
    </row>
    <row r="74" spans="2:12" ht="19.95" customHeight="1" thickBot="1">
      <c r="B74" s="416">
        <v>71</v>
      </c>
      <c r="C74" s="404" t="s">
        <v>1353</v>
      </c>
      <c r="D74" s="316">
        <v>3</v>
      </c>
      <c r="E74" s="367" t="s">
        <v>1352</v>
      </c>
      <c r="F74" s="316"/>
      <c r="G74" s="316" t="s">
        <v>74</v>
      </c>
      <c r="H74" s="367" t="s">
        <v>741</v>
      </c>
      <c r="I74" s="316" t="s">
        <v>1358</v>
      </c>
      <c r="J74" s="429" t="s">
        <v>1359</v>
      </c>
    </row>
    <row r="75" spans="2:12" ht="19.95" customHeight="1">
      <c r="B75" s="345">
        <v>72</v>
      </c>
      <c r="C75" s="330" t="s">
        <v>1378</v>
      </c>
      <c r="D75" s="331">
        <v>1</v>
      </c>
      <c r="E75" s="363" t="s">
        <v>1361</v>
      </c>
      <c r="F75" s="331"/>
      <c r="G75" s="331" t="s">
        <v>1373</v>
      </c>
      <c r="H75" s="363" t="s">
        <v>1362</v>
      </c>
      <c r="I75" s="331" t="s">
        <v>1363</v>
      </c>
      <c r="J75" s="421" t="s">
        <v>1417</v>
      </c>
    </row>
    <row r="76" spans="2:12" ht="19.95" customHeight="1">
      <c r="B76" s="415">
        <v>73</v>
      </c>
      <c r="C76" s="332" t="s">
        <v>1378</v>
      </c>
      <c r="D76" s="435">
        <v>2</v>
      </c>
      <c r="E76" s="111" t="s">
        <v>1364</v>
      </c>
      <c r="F76" s="435"/>
      <c r="G76" s="435" t="s">
        <v>116</v>
      </c>
      <c r="H76" s="111" t="s">
        <v>1366</v>
      </c>
      <c r="I76" s="435" t="s">
        <v>1365</v>
      </c>
      <c r="J76" s="427" t="s">
        <v>1375</v>
      </c>
    </row>
    <row r="77" spans="2:12" ht="19.95" customHeight="1">
      <c r="B77" s="392">
        <v>74</v>
      </c>
      <c r="C77" s="332" t="s">
        <v>1378</v>
      </c>
      <c r="D77" s="435">
        <v>3</v>
      </c>
      <c r="E77" s="111" t="s">
        <v>1367</v>
      </c>
      <c r="F77" s="435"/>
      <c r="G77" s="435" t="s">
        <v>40</v>
      </c>
      <c r="H77" s="111" t="s">
        <v>1368</v>
      </c>
      <c r="I77" s="435" t="s">
        <v>1369</v>
      </c>
      <c r="J77" s="427" t="s">
        <v>1377</v>
      </c>
    </row>
    <row r="78" spans="2:12" ht="19.95" customHeight="1" thickBot="1">
      <c r="B78" s="416">
        <v>75</v>
      </c>
      <c r="C78" s="334" t="s">
        <v>1378</v>
      </c>
      <c r="D78" s="335">
        <v>4</v>
      </c>
      <c r="E78" s="365" t="s">
        <v>1370</v>
      </c>
      <c r="F78" s="335"/>
      <c r="G78" s="335" t="s">
        <v>1374</v>
      </c>
      <c r="H78" s="365" t="s">
        <v>1371</v>
      </c>
      <c r="I78" s="335" t="s">
        <v>1372</v>
      </c>
      <c r="J78" s="430" t="s">
        <v>1376</v>
      </c>
    </row>
    <row r="79" spans="2:12" ht="19.95" customHeight="1">
      <c r="B79" s="345">
        <v>76</v>
      </c>
      <c r="C79" s="330" t="s">
        <v>1409</v>
      </c>
      <c r="D79" s="331">
        <v>1</v>
      </c>
      <c r="E79" s="363" t="s">
        <v>1379</v>
      </c>
      <c r="F79" s="331"/>
      <c r="G79" s="331" t="s">
        <v>320</v>
      </c>
      <c r="H79" s="363" t="s">
        <v>885</v>
      </c>
      <c r="I79" s="331" t="s">
        <v>1287</v>
      </c>
      <c r="J79" s="421" t="s">
        <v>1336</v>
      </c>
    </row>
    <row r="80" spans="2:12" ht="19.95" customHeight="1">
      <c r="B80" s="415">
        <v>77</v>
      </c>
      <c r="C80" s="332" t="s">
        <v>1409</v>
      </c>
      <c r="D80" s="435">
        <v>2</v>
      </c>
      <c r="E80" s="111" t="s">
        <v>1380</v>
      </c>
      <c r="F80" s="435"/>
      <c r="G80" s="435" t="s">
        <v>116</v>
      </c>
      <c r="H80" s="111" t="s">
        <v>1400</v>
      </c>
      <c r="I80" s="435" t="s">
        <v>470</v>
      </c>
      <c r="J80" s="427" t="s">
        <v>1405</v>
      </c>
    </row>
    <row r="81" spans="2:10" ht="19.95" customHeight="1">
      <c r="B81" s="392">
        <v>78</v>
      </c>
      <c r="C81" s="332" t="s">
        <v>1409</v>
      </c>
      <c r="D81" s="435">
        <v>3</v>
      </c>
      <c r="E81" s="111" t="s">
        <v>1381</v>
      </c>
      <c r="F81" s="435"/>
      <c r="G81" s="435" t="s">
        <v>1404</v>
      </c>
      <c r="H81" s="409" t="s">
        <v>1403</v>
      </c>
      <c r="I81" s="435" t="s">
        <v>1402</v>
      </c>
      <c r="J81" s="427" t="s">
        <v>1418</v>
      </c>
    </row>
    <row r="82" spans="2:10" ht="19.95" customHeight="1" thickBot="1">
      <c r="B82" s="416">
        <v>79</v>
      </c>
      <c r="C82" s="334" t="s">
        <v>1409</v>
      </c>
      <c r="D82" s="335">
        <v>4</v>
      </c>
      <c r="E82" s="365" t="s">
        <v>1382</v>
      </c>
      <c r="F82" s="335"/>
      <c r="G82" s="335" t="s">
        <v>1401</v>
      </c>
      <c r="H82" s="365" t="s">
        <v>1396</v>
      </c>
      <c r="I82" s="335" t="s">
        <v>1397</v>
      </c>
      <c r="J82" s="430" t="s">
        <v>1407</v>
      </c>
    </row>
    <row r="83" spans="2:10" ht="19.95" customHeight="1" thickBot="1">
      <c r="B83" s="416">
        <v>80</v>
      </c>
      <c r="C83" s="405" t="s">
        <v>1410</v>
      </c>
      <c r="D83" s="406">
        <v>1</v>
      </c>
      <c r="E83" s="407" t="s">
        <v>1383</v>
      </c>
      <c r="F83" s="406"/>
      <c r="G83" s="406" t="s">
        <v>181</v>
      </c>
      <c r="H83" s="407" t="s">
        <v>1398</v>
      </c>
      <c r="I83" s="406" t="s">
        <v>1399</v>
      </c>
      <c r="J83" s="434" t="s">
        <v>1408</v>
      </c>
    </row>
    <row r="84" spans="2:10" ht="19.95" customHeight="1">
      <c r="B84" s="345">
        <v>81</v>
      </c>
      <c r="C84" s="330" t="s">
        <v>1411</v>
      </c>
      <c r="D84" s="331">
        <v>1</v>
      </c>
      <c r="E84" s="411" t="s">
        <v>1384</v>
      </c>
      <c r="F84" s="331"/>
      <c r="G84" s="331" t="s">
        <v>1394</v>
      </c>
      <c r="H84" s="363" t="s">
        <v>1393</v>
      </c>
      <c r="I84" s="331" t="s">
        <v>1395</v>
      </c>
      <c r="J84" s="437" t="s">
        <v>1429</v>
      </c>
    </row>
    <row r="85" spans="2:10" ht="19.95" customHeight="1">
      <c r="B85" s="392">
        <v>82</v>
      </c>
      <c r="C85" s="332" t="s">
        <v>1411</v>
      </c>
      <c r="D85" s="435">
        <v>2</v>
      </c>
      <c r="E85" s="410" t="s">
        <v>1385</v>
      </c>
      <c r="F85" s="435"/>
      <c r="G85" s="435" t="s">
        <v>770</v>
      </c>
      <c r="H85" s="111" t="s">
        <v>846</v>
      </c>
      <c r="I85" s="435" t="s">
        <v>771</v>
      </c>
      <c r="J85" s="427" t="s">
        <v>1390</v>
      </c>
    </row>
    <row r="86" spans="2:10" ht="19.95" customHeight="1" thickBot="1">
      <c r="B86" s="416">
        <v>83</v>
      </c>
      <c r="C86" s="334" t="s">
        <v>1411</v>
      </c>
      <c r="D86" s="335">
        <v>3</v>
      </c>
      <c r="E86" s="412" t="s">
        <v>1386</v>
      </c>
      <c r="F86" s="335"/>
      <c r="G86" s="335" t="s">
        <v>163</v>
      </c>
      <c r="H86" s="365" t="s">
        <v>840</v>
      </c>
      <c r="I86" s="335" t="s">
        <v>137</v>
      </c>
      <c r="J86" s="430" t="s">
        <v>1334</v>
      </c>
    </row>
    <row r="87" spans="2:10" ht="19.95" customHeight="1" thickBot="1">
      <c r="B87" s="416">
        <v>84</v>
      </c>
      <c r="C87" s="405" t="s">
        <v>1412</v>
      </c>
      <c r="D87" s="406">
        <v>1</v>
      </c>
      <c r="E87" s="413" t="s">
        <v>1387</v>
      </c>
      <c r="F87" s="406"/>
      <c r="G87" s="406" t="s">
        <v>1355</v>
      </c>
      <c r="H87" s="407" t="s">
        <v>1388</v>
      </c>
      <c r="I87" s="414" t="s">
        <v>1389</v>
      </c>
      <c r="J87" s="434" t="s">
        <v>1406</v>
      </c>
    </row>
    <row r="88" spans="2:10" ht="19.95" customHeight="1">
      <c r="J88" s="10"/>
    </row>
    <row r="89" spans="2:10" ht="19.95" customHeight="1">
      <c r="J89" s="10"/>
    </row>
    <row r="90" spans="2:10" ht="19.95" customHeight="1">
      <c r="J90" s="10"/>
    </row>
    <row r="91" spans="2:10" ht="19.95" customHeight="1">
      <c r="J91" s="10"/>
    </row>
    <row r="92" spans="2:10" ht="19.95" customHeight="1">
      <c r="J92" s="10"/>
    </row>
  </sheetData>
  <autoFilter ref="C3:J65"/>
  <sortState ref="C32:J43">
    <sortCondition ref="C32:C43"/>
  </sortState>
  <mergeCells count="1">
    <mergeCell ref="C1:J1"/>
  </mergeCells>
  <phoneticPr fontId="3"/>
  <pageMargins left="0.17708333333333334" right="0.1875" top="0.52083333333333337" bottom="0.42708333333333326" header="0.51181102362204722" footer="0.51181102362204722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I314"/>
  <sheetViews>
    <sheetView zoomScale="90" zoomScaleNormal="90" workbookViewId="0">
      <selection activeCell="D89" sqref="D89"/>
    </sheetView>
  </sheetViews>
  <sheetFormatPr defaultColWidth="9" defaultRowHeight="19.95" customHeight="1"/>
  <cols>
    <col min="1" max="1" width="14.6640625" style="10" customWidth="1"/>
    <col min="2" max="2" width="3.44140625" style="10" customWidth="1"/>
    <col min="3" max="3" width="33.33203125" style="9" customWidth="1"/>
    <col min="4" max="4" width="10.109375" style="10" customWidth="1"/>
    <col min="5" max="5" width="10.77734375" style="10" customWidth="1"/>
    <col min="6" max="6" width="23.88671875" style="9" customWidth="1"/>
    <col min="7" max="7" width="15.77734375" style="10" customWidth="1"/>
    <col min="8" max="8" width="12.77734375" style="319" customWidth="1"/>
    <col min="9" max="9" width="12.77734375" style="9" customWidth="1"/>
    <col min="10" max="16384" width="9" style="9"/>
  </cols>
  <sheetData>
    <row r="1" spans="1:8" ht="19.95" customHeight="1">
      <c r="A1" s="317"/>
      <c r="B1" s="317"/>
      <c r="C1" s="317"/>
      <c r="D1" s="101"/>
    </row>
    <row r="2" spans="1:8" ht="19.95" customHeight="1">
      <c r="A2" s="304" t="s">
        <v>1</v>
      </c>
      <c r="B2" s="305"/>
      <c r="C2" s="304" t="s">
        <v>23</v>
      </c>
      <c r="D2" s="305" t="s">
        <v>1158</v>
      </c>
      <c r="E2" s="327" t="s">
        <v>209</v>
      </c>
      <c r="F2" s="304" t="s">
        <v>55</v>
      </c>
      <c r="G2" s="304" t="s">
        <v>8</v>
      </c>
      <c r="H2" s="320" t="s">
        <v>1262</v>
      </c>
    </row>
    <row r="3" spans="1:8" ht="19.95" hidden="1" customHeight="1">
      <c r="A3" s="305" t="s">
        <v>82</v>
      </c>
      <c r="B3" s="305">
        <v>1</v>
      </c>
      <c r="C3" s="111" t="s">
        <v>207</v>
      </c>
      <c r="D3" s="305" t="s">
        <v>1159</v>
      </c>
      <c r="E3" s="328" t="s">
        <v>345</v>
      </c>
      <c r="F3" s="111" t="s">
        <v>1068</v>
      </c>
      <c r="G3" s="305" t="s">
        <v>271</v>
      </c>
      <c r="H3" s="321" t="s">
        <v>1166</v>
      </c>
    </row>
    <row r="4" spans="1:8" ht="19.95" hidden="1" customHeight="1">
      <c r="A4" s="305" t="s">
        <v>82</v>
      </c>
      <c r="B4" s="305">
        <v>2</v>
      </c>
      <c r="C4" s="111" t="s">
        <v>206</v>
      </c>
      <c r="D4" s="305" t="s">
        <v>1159</v>
      </c>
      <c r="E4" s="328" t="s">
        <v>318</v>
      </c>
      <c r="F4" s="111" t="s">
        <v>309</v>
      </c>
      <c r="G4" s="305" t="s">
        <v>266</v>
      </c>
      <c r="H4" s="321"/>
    </row>
    <row r="5" spans="1:8" ht="19.95" hidden="1" customHeight="1">
      <c r="A5" s="305" t="s">
        <v>82</v>
      </c>
      <c r="B5" s="305">
        <v>3</v>
      </c>
      <c r="C5" s="111" t="s">
        <v>926</v>
      </c>
      <c r="D5" s="305" t="s">
        <v>1159</v>
      </c>
      <c r="E5" s="328" t="s">
        <v>348</v>
      </c>
      <c r="F5" s="111" t="s">
        <v>307</v>
      </c>
      <c r="G5" s="305" t="s">
        <v>265</v>
      </c>
      <c r="H5" s="321" t="s">
        <v>1166</v>
      </c>
    </row>
    <row r="6" spans="1:8" ht="19.95" hidden="1" customHeight="1">
      <c r="A6" s="305" t="s">
        <v>82</v>
      </c>
      <c r="B6" s="305">
        <v>4</v>
      </c>
      <c r="C6" s="111" t="s">
        <v>204</v>
      </c>
      <c r="D6" s="305" t="s">
        <v>1159</v>
      </c>
      <c r="E6" s="328" t="s">
        <v>579</v>
      </c>
      <c r="F6" s="111" t="s">
        <v>662</v>
      </c>
      <c r="G6" s="305" t="s">
        <v>263</v>
      </c>
      <c r="H6" s="321"/>
    </row>
    <row r="7" spans="1:8" ht="19.95" hidden="1" customHeight="1">
      <c r="A7" s="305" t="s">
        <v>82</v>
      </c>
      <c r="B7" s="305">
        <v>5</v>
      </c>
      <c r="C7" s="111" t="s">
        <v>202</v>
      </c>
      <c r="D7" s="305" t="s">
        <v>1159</v>
      </c>
      <c r="E7" s="328" t="s">
        <v>675</v>
      </c>
      <c r="F7" s="111" t="s">
        <v>682</v>
      </c>
      <c r="G7" s="305" t="s">
        <v>260</v>
      </c>
      <c r="H7" s="321"/>
    </row>
    <row r="8" spans="1:8" ht="19.95" hidden="1" customHeight="1">
      <c r="A8" s="305" t="s">
        <v>82</v>
      </c>
      <c r="B8" s="305">
        <v>6</v>
      </c>
      <c r="C8" s="111" t="s">
        <v>199</v>
      </c>
      <c r="D8" s="305" t="s">
        <v>1159</v>
      </c>
      <c r="E8" s="328" t="s">
        <v>329</v>
      </c>
      <c r="F8" s="111" t="s">
        <v>1043</v>
      </c>
      <c r="G8" s="305" t="s">
        <v>255</v>
      </c>
      <c r="H8" s="321" t="s">
        <v>1165</v>
      </c>
    </row>
    <row r="9" spans="1:8" ht="19.95" hidden="1" customHeight="1">
      <c r="A9" s="305" t="s">
        <v>82</v>
      </c>
      <c r="B9" s="305">
        <v>7</v>
      </c>
      <c r="C9" s="111" t="s">
        <v>35</v>
      </c>
      <c r="D9" s="305" t="s">
        <v>1159</v>
      </c>
      <c r="E9" s="328" t="s">
        <v>167</v>
      </c>
      <c r="F9" s="111" t="s">
        <v>305</v>
      </c>
      <c r="G9" s="305" t="s">
        <v>114</v>
      </c>
      <c r="H9" s="321"/>
    </row>
    <row r="10" spans="1:8" ht="19.95" hidden="1" customHeight="1">
      <c r="A10" s="305" t="s">
        <v>82</v>
      </c>
      <c r="B10" s="305">
        <v>8</v>
      </c>
      <c r="C10" s="111" t="s">
        <v>196</v>
      </c>
      <c r="D10" s="305" t="s">
        <v>1159</v>
      </c>
      <c r="E10" s="328" t="s">
        <v>232</v>
      </c>
      <c r="F10" s="111" t="s">
        <v>303</v>
      </c>
      <c r="G10" s="305" t="s">
        <v>253</v>
      </c>
      <c r="H10" s="321"/>
    </row>
    <row r="11" spans="1:8" ht="19.95" hidden="1" customHeight="1">
      <c r="A11" s="305" t="s">
        <v>82</v>
      </c>
      <c r="B11" s="305">
        <v>9</v>
      </c>
      <c r="C11" s="111" t="s">
        <v>195</v>
      </c>
      <c r="D11" s="305" t="s">
        <v>1159</v>
      </c>
      <c r="E11" s="151" t="s">
        <v>318</v>
      </c>
      <c r="F11" s="173" t="s">
        <v>809</v>
      </c>
      <c r="G11" s="305" t="s">
        <v>252</v>
      </c>
      <c r="H11" s="321"/>
    </row>
    <row r="12" spans="1:8" ht="19.95" hidden="1" customHeight="1">
      <c r="A12" s="305" t="s">
        <v>82</v>
      </c>
      <c r="B12" s="305">
        <v>10</v>
      </c>
      <c r="C12" s="111" t="s">
        <v>192</v>
      </c>
      <c r="D12" s="305" t="s">
        <v>1159</v>
      </c>
      <c r="E12" s="328" t="s">
        <v>18</v>
      </c>
      <c r="F12" s="111" t="s">
        <v>304</v>
      </c>
      <c r="G12" s="305" t="s">
        <v>234</v>
      </c>
      <c r="H12" s="321"/>
    </row>
    <row r="13" spans="1:8" ht="19.95" hidden="1" customHeight="1">
      <c r="A13" s="305" t="s">
        <v>82</v>
      </c>
      <c r="B13" s="305">
        <v>11</v>
      </c>
      <c r="C13" s="111" t="s">
        <v>190</v>
      </c>
      <c r="D13" s="305" t="s">
        <v>1159</v>
      </c>
      <c r="E13" s="328" t="s">
        <v>397</v>
      </c>
      <c r="F13" s="111" t="s">
        <v>302</v>
      </c>
      <c r="G13" s="305" t="s">
        <v>185</v>
      </c>
      <c r="H13" s="321" t="s">
        <v>1165</v>
      </c>
    </row>
    <row r="14" spans="1:8" ht="19.95" hidden="1" customHeight="1">
      <c r="A14" s="305" t="s">
        <v>82</v>
      </c>
      <c r="B14" s="305">
        <v>12</v>
      </c>
      <c r="C14" s="111" t="s">
        <v>696</v>
      </c>
      <c r="D14" s="305" t="s">
        <v>1159</v>
      </c>
      <c r="E14" s="328" t="s">
        <v>348</v>
      </c>
      <c r="F14" s="111" t="s">
        <v>57</v>
      </c>
      <c r="G14" s="305" t="s">
        <v>182</v>
      </c>
      <c r="H14" s="321"/>
    </row>
    <row r="15" spans="1:8" ht="19.95" hidden="1" customHeight="1">
      <c r="A15" s="305" t="s">
        <v>82</v>
      </c>
      <c r="B15" s="305">
        <v>13</v>
      </c>
      <c r="C15" s="111" t="s">
        <v>187</v>
      </c>
      <c r="D15" s="305" t="s">
        <v>1159</v>
      </c>
      <c r="E15" s="328" t="s">
        <v>346</v>
      </c>
      <c r="F15" s="111" t="s">
        <v>96</v>
      </c>
      <c r="G15" s="305" t="s">
        <v>250</v>
      </c>
      <c r="H15" s="321" t="s">
        <v>1166</v>
      </c>
    </row>
    <row r="16" spans="1:8" ht="19.95" hidden="1" customHeight="1">
      <c r="A16" s="305" t="s">
        <v>82</v>
      </c>
      <c r="B16" s="305">
        <v>14</v>
      </c>
      <c r="C16" s="111" t="s">
        <v>78</v>
      </c>
      <c r="D16" s="305" t="s">
        <v>1159</v>
      </c>
      <c r="E16" s="328" t="s">
        <v>61</v>
      </c>
      <c r="F16" s="111" t="s">
        <v>276</v>
      </c>
      <c r="G16" s="305" t="s">
        <v>248</v>
      </c>
      <c r="H16" s="321"/>
    </row>
    <row r="17" spans="1:8" ht="19.95" hidden="1" customHeight="1">
      <c r="A17" s="305" t="s">
        <v>82</v>
      </c>
      <c r="B17" s="305">
        <v>15</v>
      </c>
      <c r="C17" s="111" t="s">
        <v>186</v>
      </c>
      <c r="D17" s="305" t="s">
        <v>1159</v>
      </c>
      <c r="E17" s="328" t="s">
        <v>167</v>
      </c>
      <c r="F17" s="111" t="s">
        <v>301</v>
      </c>
      <c r="G17" s="305" t="s">
        <v>247</v>
      </c>
      <c r="H17" s="321"/>
    </row>
    <row r="18" spans="1:8" ht="19.95" hidden="1" customHeight="1">
      <c r="A18" s="305" t="s">
        <v>82</v>
      </c>
      <c r="B18" s="305">
        <v>16</v>
      </c>
      <c r="C18" s="111" t="s">
        <v>183</v>
      </c>
      <c r="D18" s="305" t="s">
        <v>1159</v>
      </c>
      <c r="E18" s="328" t="s">
        <v>167</v>
      </c>
      <c r="F18" s="111" t="s">
        <v>298</v>
      </c>
      <c r="G18" s="305" t="s">
        <v>245</v>
      </c>
      <c r="H18" s="321"/>
    </row>
    <row r="19" spans="1:8" ht="19.95" hidden="1" customHeight="1">
      <c r="A19" s="305" t="s">
        <v>82</v>
      </c>
      <c r="B19" s="305">
        <v>17</v>
      </c>
      <c r="C19" s="111" t="s">
        <v>790</v>
      </c>
      <c r="D19" s="305" t="s">
        <v>1159</v>
      </c>
      <c r="E19" s="328" t="s">
        <v>318</v>
      </c>
      <c r="F19" s="111" t="s">
        <v>131</v>
      </c>
      <c r="G19" s="305" t="s">
        <v>225</v>
      </c>
      <c r="H19" s="321"/>
    </row>
    <row r="20" spans="1:8" ht="19.95" hidden="1" customHeight="1">
      <c r="A20" s="305" t="s">
        <v>82</v>
      </c>
      <c r="B20" s="305">
        <v>18</v>
      </c>
      <c r="C20" s="111" t="s">
        <v>179</v>
      </c>
      <c r="D20" s="305" t="s">
        <v>1159</v>
      </c>
      <c r="E20" s="328" t="s">
        <v>7</v>
      </c>
      <c r="F20" s="111" t="s">
        <v>1046</v>
      </c>
      <c r="G20" s="305" t="s">
        <v>67</v>
      </c>
      <c r="H20" s="321" t="s">
        <v>1165</v>
      </c>
    </row>
    <row r="21" spans="1:8" ht="19.95" hidden="1" customHeight="1">
      <c r="A21" s="305" t="s">
        <v>82</v>
      </c>
      <c r="B21" s="305">
        <v>19</v>
      </c>
      <c r="C21" s="111" t="s">
        <v>176</v>
      </c>
      <c r="D21" s="305" t="s">
        <v>1159</v>
      </c>
      <c r="E21" s="328" t="s">
        <v>344</v>
      </c>
      <c r="F21" s="111" t="s">
        <v>294</v>
      </c>
      <c r="G21" s="305" t="s">
        <v>75</v>
      </c>
      <c r="H21" s="321"/>
    </row>
    <row r="22" spans="1:8" ht="19.95" hidden="1" customHeight="1">
      <c r="A22" s="305" t="s">
        <v>82</v>
      </c>
      <c r="B22" s="305">
        <v>20</v>
      </c>
      <c r="C22" s="222" t="s">
        <v>634</v>
      </c>
      <c r="D22" s="316" t="s">
        <v>1159</v>
      </c>
      <c r="E22" s="234" t="s">
        <v>104</v>
      </c>
      <c r="F22" s="222" t="s">
        <v>1045</v>
      </c>
      <c r="G22" s="234" t="s">
        <v>633</v>
      </c>
      <c r="H22" s="321"/>
    </row>
    <row r="23" spans="1:8" ht="19.95" hidden="1" customHeight="1">
      <c r="A23" s="305" t="s">
        <v>82</v>
      </c>
      <c r="B23" s="305">
        <v>21</v>
      </c>
      <c r="C23" s="111" t="s">
        <v>697</v>
      </c>
      <c r="D23" s="305" t="s">
        <v>1159</v>
      </c>
      <c r="E23" s="328" t="s">
        <v>348</v>
      </c>
      <c r="F23" s="111" t="s">
        <v>698</v>
      </c>
      <c r="G23" s="305" t="s">
        <v>699</v>
      </c>
      <c r="H23" s="321" t="s">
        <v>1165</v>
      </c>
    </row>
    <row r="24" spans="1:8" ht="19.95" hidden="1" customHeight="1">
      <c r="A24" s="305" t="s">
        <v>82</v>
      </c>
      <c r="B24" s="305">
        <v>22</v>
      </c>
      <c r="C24" s="111" t="s">
        <v>791</v>
      </c>
      <c r="D24" s="305" t="s">
        <v>1159</v>
      </c>
      <c r="E24" s="328" t="s">
        <v>318</v>
      </c>
      <c r="F24" s="111" t="s">
        <v>804</v>
      </c>
      <c r="G24" s="305" t="s">
        <v>792</v>
      </c>
      <c r="H24" s="321"/>
    </row>
    <row r="25" spans="1:8" ht="19.95" hidden="1" customHeight="1">
      <c r="A25" s="305" t="s">
        <v>82</v>
      </c>
      <c r="B25" s="305">
        <v>23</v>
      </c>
      <c r="C25" s="111" t="s">
        <v>793</v>
      </c>
      <c r="D25" s="305" t="s">
        <v>1159</v>
      </c>
      <c r="E25" s="328" t="s">
        <v>345</v>
      </c>
      <c r="F25" s="111" t="s">
        <v>801</v>
      </c>
      <c r="G25" s="305" t="s">
        <v>794</v>
      </c>
      <c r="H25" s="321" t="s">
        <v>1166</v>
      </c>
    </row>
    <row r="26" spans="1:8" ht="19.95" hidden="1" customHeight="1">
      <c r="A26" s="305" t="s">
        <v>857</v>
      </c>
      <c r="B26" s="305">
        <v>24</v>
      </c>
      <c r="C26" s="111" t="s">
        <v>1011</v>
      </c>
      <c r="D26" s="305" t="s">
        <v>1159</v>
      </c>
      <c r="E26" s="328" t="s">
        <v>858</v>
      </c>
      <c r="F26" s="111" t="s">
        <v>1044</v>
      </c>
      <c r="G26" s="305" t="s">
        <v>859</v>
      </c>
      <c r="H26" s="321"/>
    </row>
    <row r="27" spans="1:8" ht="19.95" hidden="1" customHeight="1">
      <c r="A27" s="305" t="s">
        <v>82</v>
      </c>
      <c r="B27" s="305">
        <v>25</v>
      </c>
      <c r="C27" s="111" t="s">
        <v>862</v>
      </c>
      <c r="D27" s="305" t="s">
        <v>1159</v>
      </c>
      <c r="E27" s="328" t="s">
        <v>863</v>
      </c>
      <c r="F27" s="111" t="s">
        <v>1023</v>
      </c>
      <c r="G27" s="305" t="s">
        <v>864</v>
      </c>
      <c r="H27" s="321"/>
    </row>
    <row r="28" spans="1:8" ht="19.95" hidden="1" customHeight="1">
      <c r="A28" s="305" t="s">
        <v>82</v>
      </c>
      <c r="B28" s="305">
        <v>26</v>
      </c>
      <c r="C28" s="111" t="s">
        <v>1267</v>
      </c>
      <c r="D28" s="305" t="s">
        <v>1159</v>
      </c>
      <c r="E28" s="328" t="s">
        <v>867</v>
      </c>
      <c r="F28" s="111" t="s">
        <v>868</v>
      </c>
      <c r="G28" s="305" t="s">
        <v>869</v>
      </c>
      <c r="H28" s="321"/>
    </row>
    <row r="29" spans="1:8" ht="19.95" hidden="1" customHeight="1">
      <c r="A29" s="305" t="s">
        <v>82</v>
      </c>
      <c r="B29" s="305">
        <v>27</v>
      </c>
      <c r="C29" s="111" t="s">
        <v>1268</v>
      </c>
      <c r="D29" s="305" t="s">
        <v>1159</v>
      </c>
      <c r="E29" s="328" t="s">
        <v>1069</v>
      </c>
      <c r="F29" s="111" t="s">
        <v>640</v>
      </c>
      <c r="G29" s="305" t="s">
        <v>1070</v>
      </c>
      <c r="H29" s="321"/>
    </row>
    <row r="30" spans="1:8" ht="19.95" customHeight="1">
      <c r="A30" s="108" t="s">
        <v>706</v>
      </c>
      <c r="B30" s="305">
        <v>28</v>
      </c>
      <c r="C30" s="49" t="s">
        <v>739</v>
      </c>
      <c r="D30" s="305" t="s">
        <v>1160</v>
      </c>
      <c r="E30" s="108" t="s">
        <v>116</v>
      </c>
      <c r="F30" s="49" t="s">
        <v>740</v>
      </c>
      <c r="G30" s="108" t="s">
        <v>244</v>
      </c>
      <c r="H30" s="321" t="s">
        <v>1166</v>
      </c>
    </row>
    <row r="31" spans="1:8" ht="19.95" customHeight="1">
      <c r="A31" s="108" t="s">
        <v>706</v>
      </c>
      <c r="B31" s="305">
        <v>29</v>
      </c>
      <c r="C31" s="49" t="s">
        <v>73</v>
      </c>
      <c r="D31" s="305" t="s">
        <v>1160</v>
      </c>
      <c r="E31" s="108" t="s">
        <v>74</v>
      </c>
      <c r="F31" s="49" t="s">
        <v>741</v>
      </c>
      <c r="G31" s="108" t="s">
        <v>5</v>
      </c>
      <c r="H31" s="321"/>
    </row>
    <row r="32" spans="1:8" ht="19.95" customHeight="1">
      <c r="A32" s="108" t="s">
        <v>706</v>
      </c>
      <c r="B32" s="305">
        <v>30</v>
      </c>
      <c r="C32" s="49" t="s">
        <v>174</v>
      </c>
      <c r="D32" s="305" t="s">
        <v>1160</v>
      </c>
      <c r="E32" s="108" t="s">
        <v>181</v>
      </c>
      <c r="F32" s="49" t="s">
        <v>742</v>
      </c>
      <c r="G32" s="108" t="s">
        <v>240</v>
      </c>
      <c r="H32" s="321" t="s">
        <v>1165</v>
      </c>
    </row>
    <row r="33" spans="1:8" ht="19.95" customHeight="1">
      <c r="A33" s="108" t="s">
        <v>706</v>
      </c>
      <c r="B33" s="305">
        <v>31</v>
      </c>
      <c r="C33" s="49" t="s">
        <v>743</v>
      </c>
      <c r="D33" s="305" t="s">
        <v>1160</v>
      </c>
      <c r="E33" s="108" t="s">
        <v>2</v>
      </c>
      <c r="F33" s="49" t="s">
        <v>744</v>
      </c>
      <c r="G33" s="108" t="s">
        <v>109</v>
      </c>
      <c r="H33" s="321" t="s">
        <v>1165</v>
      </c>
    </row>
    <row r="34" spans="1:8" ht="19.95" customHeight="1">
      <c r="A34" s="108" t="s">
        <v>706</v>
      </c>
      <c r="B34" s="305">
        <v>32</v>
      </c>
      <c r="C34" s="49" t="s">
        <v>708</v>
      </c>
      <c r="D34" s="305" t="s">
        <v>1160</v>
      </c>
      <c r="E34" s="108" t="s">
        <v>342</v>
      </c>
      <c r="F34" s="196" t="s">
        <v>995</v>
      </c>
      <c r="G34" s="108" t="s">
        <v>238</v>
      </c>
      <c r="H34" s="321" t="s">
        <v>1165</v>
      </c>
    </row>
    <row r="35" spans="1:8" ht="19.95" customHeight="1">
      <c r="A35" s="232" t="s">
        <v>706</v>
      </c>
      <c r="B35" s="305">
        <v>33</v>
      </c>
      <c r="C35" s="233" t="s">
        <v>751</v>
      </c>
      <c r="D35" s="305" t="s">
        <v>1160</v>
      </c>
      <c r="E35" s="232" t="s">
        <v>88</v>
      </c>
      <c r="F35" s="233" t="s">
        <v>752</v>
      </c>
      <c r="G35" s="232" t="s">
        <v>834</v>
      </c>
      <c r="H35" s="321" t="s">
        <v>1263</v>
      </c>
    </row>
    <row r="36" spans="1:8" ht="19.95" customHeight="1">
      <c r="A36" s="108" t="s">
        <v>706</v>
      </c>
      <c r="B36" s="305">
        <v>34</v>
      </c>
      <c r="C36" s="49" t="s">
        <v>171</v>
      </c>
      <c r="D36" s="305" t="s">
        <v>1160</v>
      </c>
      <c r="E36" s="108" t="s">
        <v>162</v>
      </c>
      <c r="F36" s="49" t="s">
        <v>709</v>
      </c>
      <c r="G36" s="108" t="s">
        <v>237</v>
      </c>
      <c r="H36" s="321" t="s">
        <v>1165</v>
      </c>
    </row>
    <row r="37" spans="1:8" ht="19.95" customHeight="1">
      <c r="A37" s="108" t="s">
        <v>706</v>
      </c>
      <c r="B37" s="305">
        <v>35</v>
      </c>
      <c r="C37" s="49" t="s">
        <v>170</v>
      </c>
      <c r="D37" s="305" t="s">
        <v>1160</v>
      </c>
      <c r="E37" s="108" t="s">
        <v>38</v>
      </c>
      <c r="F37" s="49" t="s">
        <v>745</v>
      </c>
      <c r="G37" s="108" t="s">
        <v>105</v>
      </c>
      <c r="H37" s="321"/>
    </row>
    <row r="38" spans="1:8" ht="19.95" customHeight="1">
      <c r="A38" s="108" t="s">
        <v>706</v>
      </c>
      <c r="B38" s="305">
        <v>36</v>
      </c>
      <c r="C38" s="49" t="s">
        <v>169</v>
      </c>
      <c r="D38" s="305" t="s">
        <v>1160</v>
      </c>
      <c r="E38" s="108" t="s">
        <v>340</v>
      </c>
      <c r="F38" s="49" t="s">
        <v>746</v>
      </c>
      <c r="G38" s="108" t="s">
        <v>235</v>
      </c>
      <c r="H38" s="321" t="s">
        <v>1165</v>
      </c>
    </row>
    <row r="39" spans="1:8" ht="19.95" customHeight="1">
      <c r="A39" s="108" t="s">
        <v>706</v>
      </c>
      <c r="B39" s="305">
        <v>37</v>
      </c>
      <c r="C39" s="49" t="s">
        <v>166</v>
      </c>
      <c r="D39" s="305" t="s">
        <v>1160</v>
      </c>
      <c r="E39" s="108" t="s">
        <v>40</v>
      </c>
      <c r="F39" s="49" t="s">
        <v>747</v>
      </c>
      <c r="G39" s="108" t="s">
        <v>230</v>
      </c>
      <c r="H39" s="321" t="s">
        <v>1166</v>
      </c>
    </row>
    <row r="40" spans="1:8" ht="19.95" customHeight="1">
      <c r="A40" s="108" t="s">
        <v>706</v>
      </c>
      <c r="B40" s="305">
        <v>38</v>
      </c>
      <c r="C40" s="49" t="s">
        <v>160</v>
      </c>
      <c r="D40" s="305" t="s">
        <v>1160</v>
      </c>
      <c r="E40" s="108" t="s">
        <v>88</v>
      </c>
      <c r="F40" s="49" t="s">
        <v>748</v>
      </c>
      <c r="G40" s="108" t="s">
        <v>231</v>
      </c>
      <c r="H40" s="321" t="s">
        <v>1165</v>
      </c>
    </row>
    <row r="41" spans="1:8" ht="19.95" customHeight="1">
      <c r="A41" s="108" t="s">
        <v>706</v>
      </c>
      <c r="B41" s="305">
        <v>39</v>
      </c>
      <c r="C41" s="49" t="s">
        <v>159</v>
      </c>
      <c r="D41" s="305" t="s">
        <v>1160</v>
      </c>
      <c r="E41" s="108" t="s">
        <v>338</v>
      </c>
      <c r="F41" s="49" t="s">
        <v>749</v>
      </c>
      <c r="G41" s="108" t="s">
        <v>12</v>
      </c>
      <c r="H41" s="321"/>
    </row>
    <row r="42" spans="1:8" ht="19.95" customHeight="1">
      <c r="A42" s="108" t="s">
        <v>706</v>
      </c>
      <c r="B42" s="305">
        <v>40</v>
      </c>
      <c r="C42" s="49" t="s">
        <v>156</v>
      </c>
      <c r="D42" s="305" t="s">
        <v>1160</v>
      </c>
      <c r="E42" s="108" t="s">
        <v>320</v>
      </c>
      <c r="F42" s="119" t="s">
        <v>885</v>
      </c>
      <c r="G42" s="5" t="s">
        <v>886</v>
      </c>
      <c r="H42" s="321"/>
    </row>
    <row r="43" spans="1:8" ht="19.95" hidden="1" customHeight="1">
      <c r="A43" s="303" t="s">
        <v>82</v>
      </c>
      <c r="B43" s="305">
        <v>41</v>
      </c>
      <c r="C43" s="6" t="s">
        <v>154</v>
      </c>
      <c r="D43" s="305" t="s">
        <v>1161</v>
      </c>
      <c r="E43" s="327" t="s">
        <v>332</v>
      </c>
      <c r="F43" s="6" t="s">
        <v>291</v>
      </c>
      <c r="G43" s="304" t="s">
        <v>111</v>
      </c>
      <c r="H43" s="321" t="s">
        <v>1166</v>
      </c>
    </row>
    <row r="44" spans="1:8" ht="19.95" hidden="1" customHeight="1">
      <c r="A44" s="303" t="s">
        <v>82</v>
      </c>
      <c r="B44" s="305">
        <v>42</v>
      </c>
      <c r="C44" s="6" t="s">
        <v>152</v>
      </c>
      <c r="D44" s="305" t="s">
        <v>1161</v>
      </c>
      <c r="E44" s="327" t="s">
        <v>58</v>
      </c>
      <c r="F44" s="6" t="s">
        <v>273</v>
      </c>
      <c r="G44" s="304" t="s">
        <v>229</v>
      </c>
      <c r="H44" s="321"/>
    </row>
    <row r="45" spans="1:8" ht="19.95" hidden="1" customHeight="1">
      <c r="A45" s="303" t="s">
        <v>82</v>
      </c>
      <c r="B45" s="305">
        <v>43</v>
      </c>
      <c r="C45" s="6" t="s">
        <v>150</v>
      </c>
      <c r="D45" s="305" t="s">
        <v>1161</v>
      </c>
      <c r="E45" s="327" t="s">
        <v>27</v>
      </c>
      <c r="F45" s="6" t="s">
        <v>200</v>
      </c>
      <c r="G45" s="304" t="s">
        <v>119</v>
      </c>
      <c r="H45" s="321"/>
    </row>
    <row r="46" spans="1:8" ht="19.95" hidden="1" customHeight="1">
      <c r="A46" s="53" t="s">
        <v>82</v>
      </c>
      <c r="B46" s="305">
        <v>44</v>
      </c>
      <c r="C46" s="68" t="s">
        <v>149</v>
      </c>
      <c r="D46" s="305" t="s">
        <v>1161</v>
      </c>
      <c r="E46" s="69" t="s">
        <v>331</v>
      </c>
      <c r="F46" s="68" t="s">
        <v>290</v>
      </c>
      <c r="G46" s="69" t="s">
        <v>228</v>
      </c>
      <c r="H46" s="321"/>
    </row>
    <row r="47" spans="1:8" ht="19.95" hidden="1" customHeight="1">
      <c r="A47" s="303" t="s">
        <v>82</v>
      </c>
      <c r="B47" s="305">
        <v>45</v>
      </c>
      <c r="C47" s="6" t="s">
        <v>121</v>
      </c>
      <c r="D47" s="305" t="s">
        <v>1161</v>
      </c>
      <c r="E47" s="327" t="s">
        <v>326</v>
      </c>
      <c r="F47" s="6" t="s">
        <v>288</v>
      </c>
      <c r="G47" s="304" t="s">
        <v>227</v>
      </c>
      <c r="H47" s="321" t="s">
        <v>1165</v>
      </c>
    </row>
    <row r="48" spans="1:8" ht="19.95" hidden="1" customHeight="1">
      <c r="A48" s="303" t="s">
        <v>82</v>
      </c>
      <c r="B48" s="305">
        <v>46</v>
      </c>
      <c r="C48" s="6" t="s">
        <v>148</v>
      </c>
      <c r="D48" s="305" t="s">
        <v>1161</v>
      </c>
      <c r="E48" s="327" t="s">
        <v>330</v>
      </c>
      <c r="F48" s="6" t="s">
        <v>269</v>
      </c>
      <c r="G48" s="304" t="s">
        <v>193</v>
      </c>
      <c r="H48" s="321"/>
    </row>
    <row r="49" spans="1:8" ht="19.95" hidden="1" customHeight="1">
      <c r="A49" s="303" t="s">
        <v>82</v>
      </c>
      <c r="B49" s="305">
        <v>47</v>
      </c>
      <c r="C49" s="6" t="s">
        <v>145</v>
      </c>
      <c r="D49" s="305" t="s">
        <v>1161</v>
      </c>
      <c r="E49" s="327" t="s">
        <v>158</v>
      </c>
      <c r="F49" s="6" t="s">
        <v>285</v>
      </c>
      <c r="G49" s="304" t="s">
        <v>226</v>
      </c>
      <c r="H49" s="321" t="s">
        <v>1165</v>
      </c>
    </row>
    <row r="50" spans="1:8" ht="19.95" hidden="1" customHeight="1">
      <c r="A50" s="303" t="s">
        <v>82</v>
      </c>
      <c r="B50" s="305">
        <v>48</v>
      </c>
      <c r="C50" s="6" t="s">
        <v>62</v>
      </c>
      <c r="D50" s="305" t="s">
        <v>1161</v>
      </c>
      <c r="E50" s="327" t="s">
        <v>328</v>
      </c>
      <c r="F50" s="6" t="s">
        <v>283</v>
      </c>
      <c r="G50" s="304" t="s">
        <v>224</v>
      </c>
      <c r="H50" s="321"/>
    </row>
    <row r="51" spans="1:8" ht="19.95" hidden="1" customHeight="1">
      <c r="A51" s="303" t="s">
        <v>82</v>
      </c>
      <c r="B51" s="305">
        <v>49</v>
      </c>
      <c r="C51" s="6" t="s">
        <v>143</v>
      </c>
      <c r="D51" s="305" t="s">
        <v>1161</v>
      </c>
      <c r="E51" s="327" t="s">
        <v>326</v>
      </c>
      <c r="F51" s="6" t="s">
        <v>178</v>
      </c>
      <c r="G51" s="304" t="s">
        <v>205</v>
      </c>
      <c r="H51" s="321"/>
    </row>
    <row r="52" spans="1:8" ht="19.95" hidden="1" customHeight="1">
      <c r="A52" s="290" t="s">
        <v>82</v>
      </c>
      <c r="B52" s="305">
        <v>50</v>
      </c>
      <c r="C52" s="292" t="s">
        <v>142</v>
      </c>
      <c r="D52" s="305" t="s">
        <v>1161</v>
      </c>
      <c r="E52" s="280" t="s">
        <v>151</v>
      </c>
      <c r="F52" s="292" t="s">
        <v>272</v>
      </c>
      <c r="G52" s="280" t="s">
        <v>223</v>
      </c>
      <c r="H52" s="321"/>
    </row>
    <row r="53" spans="1:8" ht="19.95" hidden="1" customHeight="1">
      <c r="A53" s="303" t="s">
        <v>82</v>
      </c>
      <c r="B53" s="305">
        <v>51</v>
      </c>
      <c r="C53" s="6" t="s">
        <v>22</v>
      </c>
      <c r="D53" s="305" t="s">
        <v>1161</v>
      </c>
      <c r="E53" s="327" t="s">
        <v>76</v>
      </c>
      <c r="F53" s="6" t="s">
        <v>281</v>
      </c>
      <c r="G53" s="304" t="s">
        <v>110</v>
      </c>
      <c r="H53" s="321" t="s">
        <v>1166</v>
      </c>
    </row>
    <row r="54" spans="1:8" ht="19.95" hidden="1" customHeight="1">
      <c r="A54" s="303" t="s">
        <v>82</v>
      </c>
      <c r="B54" s="305">
        <v>52</v>
      </c>
      <c r="C54" s="6" t="s">
        <v>51</v>
      </c>
      <c r="D54" s="305" t="s">
        <v>1161</v>
      </c>
      <c r="E54" s="327" t="s">
        <v>325</v>
      </c>
      <c r="F54" s="6" t="s">
        <v>9</v>
      </c>
      <c r="G54" s="304" t="s">
        <v>222</v>
      </c>
      <c r="H54" s="321"/>
    </row>
    <row r="55" spans="1:8" ht="19.95" hidden="1" customHeight="1">
      <c r="A55" s="303" t="s">
        <v>82</v>
      </c>
      <c r="B55" s="305">
        <v>53</v>
      </c>
      <c r="C55" s="6" t="s">
        <v>140</v>
      </c>
      <c r="D55" s="305" t="s">
        <v>1161</v>
      </c>
      <c r="E55" s="327" t="s">
        <v>323</v>
      </c>
      <c r="F55" s="6" t="s">
        <v>1050</v>
      </c>
      <c r="G55" s="69" t="s">
        <v>681</v>
      </c>
      <c r="H55" s="321" t="s">
        <v>1166</v>
      </c>
    </row>
    <row r="56" spans="1:8" ht="19.95" hidden="1" customHeight="1">
      <c r="A56" s="303" t="s">
        <v>82</v>
      </c>
      <c r="B56" s="305">
        <v>54</v>
      </c>
      <c r="C56" s="6" t="s">
        <v>138</v>
      </c>
      <c r="D56" s="305" t="s">
        <v>1161</v>
      </c>
      <c r="E56" s="327" t="s">
        <v>112</v>
      </c>
      <c r="F56" s="6" t="s">
        <v>146</v>
      </c>
      <c r="G56" s="304" t="s">
        <v>92</v>
      </c>
      <c r="H56" s="321" t="s">
        <v>1165</v>
      </c>
    </row>
    <row r="57" spans="1:8" ht="19.95" hidden="1" customHeight="1">
      <c r="A57" s="303" t="s">
        <v>82</v>
      </c>
      <c r="B57" s="305">
        <v>55</v>
      </c>
      <c r="C57" s="6" t="s">
        <v>136</v>
      </c>
      <c r="D57" s="305" t="s">
        <v>1161</v>
      </c>
      <c r="E57" s="327" t="s">
        <v>69</v>
      </c>
      <c r="F57" s="6" t="s">
        <v>280</v>
      </c>
      <c r="G57" s="304" t="s">
        <v>41</v>
      </c>
      <c r="H57" s="321" t="s">
        <v>1166</v>
      </c>
    </row>
    <row r="58" spans="1:8" ht="19.95" hidden="1" customHeight="1">
      <c r="A58" s="303" t="s">
        <v>82</v>
      </c>
      <c r="B58" s="305">
        <v>56</v>
      </c>
      <c r="C58" s="6" t="s">
        <v>132</v>
      </c>
      <c r="D58" s="305" t="s">
        <v>1161</v>
      </c>
      <c r="E58" s="327" t="s">
        <v>322</v>
      </c>
      <c r="F58" s="6" t="s">
        <v>279</v>
      </c>
      <c r="G58" s="304" t="s">
        <v>221</v>
      </c>
      <c r="H58" s="321" t="s">
        <v>1166</v>
      </c>
    </row>
    <row r="59" spans="1:8" ht="19.95" hidden="1" customHeight="1">
      <c r="A59" s="303" t="s">
        <v>82</v>
      </c>
      <c r="B59" s="305">
        <v>57</v>
      </c>
      <c r="C59" s="6" t="s">
        <v>130</v>
      </c>
      <c r="D59" s="305" t="s">
        <v>1161</v>
      </c>
      <c r="E59" s="327" t="s">
        <v>286</v>
      </c>
      <c r="F59" s="6" t="s">
        <v>277</v>
      </c>
      <c r="G59" s="304" t="s">
        <v>219</v>
      </c>
      <c r="H59" s="321"/>
    </row>
    <row r="60" spans="1:8" ht="19.95" hidden="1" customHeight="1">
      <c r="A60" s="303" t="s">
        <v>82</v>
      </c>
      <c r="B60" s="305">
        <v>58</v>
      </c>
      <c r="C60" s="6" t="s">
        <v>129</v>
      </c>
      <c r="D60" s="305" t="s">
        <v>1161</v>
      </c>
      <c r="E60" s="327" t="s">
        <v>321</v>
      </c>
      <c r="F60" s="6" t="s">
        <v>274</v>
      </c>
      <c r="G60" s="304" t="s">
        <v>218</v>
      </c>
      <c r="H60" s="321"/>
    </row>
    <row r="61" spans="1:8" ht="19.95" hidden="1" customHeight="1">
      <c r="A61" s="303" t="s">
        <v>82</v>
      </c>
      <c r="B61" s="305">
        <v>59</v>
      </c>
      <c r="C61" s="6" t="s">
        <v>128</v>
      </c>
      <c r="D61" s="305" t="s">
        <v>1161</v>
      </c>
      <c r="E61" s="327" t="s">
        <v>1226</v>
      </c>
      <c r="F61" s="68" t="s">
        <v>385</v>
      </c>
      <c r="G61" s="304" t="s">
        <v>83</v>
      </c>
      <c r="H61" s="321" t="s">
        <v>1166</v>
      </c>
    </row>
    <row r="62" spans="1:8" ht="19.95" hidden="1" customHeight="1">
      <c r="A62" s="122" t="s">
        <v>82</v>
      </c>
      <c r="B62" s="305">
        <v>60</v>
      </c>
      <c r="C62" s="223" t="s">
        <v>123</v>
      </c>
      <c r="D62" s="305" t="s">
        <v>1161</v>
      </c>
      <c r="E62" s="224" t="s">
        <v>1227</v>
      </c>
      <c r="F62" s="223" t="s">
        <v>80</v>
      </c>
      <c r="G62" s="224" t="s">
        <v>216</v>
      </c>
      <c r="H62" s="321" t="s">
        <v>1166</v>
      </c>
    </row>
    <row r="63" spans="1:8" ht="19.95" hidden="1" customHeight="1">
      <c r="A63" s="122" t="s">
        <v>82</v>
      </c>
      <c r="B63" s="305">
        <v>61</v>
      </c>
      <c r="C63" s="223" t="s">
        <v>100</v>
      </c>
      <c r="D63" s="305" t="s">
        <v>1161</v>
      </c>
      <c r="E63" s="225" t="s">
        <v>1199</v>
      </c>
      <c r="F63" s="226" t="s">
        <v>220</v>
      </c>
      <c r="G63" s="225" t="s">
        <v>161</v>
      </c>
      <c r="H63" s="321" t="s">
        <v>1166</v>
      </c>
    </row>
    <row r="64" spans="1:8" ht="19.95" hidden="1" customHeight="1">
      <c r="A64" s="122" t="s">
        <v>82</v>
      </c>
      <c r="B64" s="318">
        <v>62</v>
      </c>
      <c r="C64" s="323" t="s">
        <v>1173</v>
      </c>
      <c r="D64" s="318" t="s">
        <v>555</v>
      </c>
      <c r="E64" s="324" t="s">
        <v>1228</v>
      </c>
      <c r="F64" s="325" t="s">
        <v>1174</v>
      </c>
      <c r="G64" s="324" t="s">
        <v>1175</v>
      </c>
      <c r="H64" s="326" t="s">
        <v>1166</v>
      </c>
    </row>
    <row r="65" spans="1:8" ht="19.95" hidden="1" customHeight="1">
      <c r="A65" s="122" t="s">
        <v>82</v>
      </c>
      <c r="B65" s="318">
        <v>63</v>
      </c>
      <c r="C65" s="323" t="s">
        <v>1178</v>
      </c>
      <c r="D65" s="232" t="s">
        <v>555</v>
      </c>
      <c r="E65" s="324" t="s">
        <v>1229</v>
      </c>
      <c r="F65" s="325" t="s">
        <v>1163</v>
      </c>
      <c r="G65" s="324" t="s">
        <v>520</v>
      </c>
      <c r="H65" s="326" t="s">
        <v>1263</v>
      </c>
    </row>
    <row r="66" spans="1:8" ht="19.95" hidden="1" customHeight="1">
      <c r="A66" s="304" t="s">
        <v>82</v>
      </c>
      <c r="B66" s="318">
        <v>64</v>
      </c>
      <c r="C66" s="6" t="s">
        <v>21</v>
      </c>
      <c r="D66" s="305" t="s">
        <v>1162</v>
      </c>
      <c r="E66" s="327" t="s">
        <v>1230</v>
      </c>
      <c r="F66" s="6" t="s">
        <v>1056</v>
      </c>
      <c r="G66" s="41" t="s">
        <v>214</v>
      </c>
      <c r="H66" s="321" t="s">
        <v>1166</v>
      </c>
    </row>
    <row r="67" spans="1:8" ht="19.95" hidden="1" customHeight="1">
      <c r="A67" s="304" t="s">
        <v>82</v>
      </c>
      <c r="B67" s="318">
        <v>65</v>
      </c>
      <c r="C67" s="6" t="s">
        <v>106</v>
      </c>
      <c r="D67" s="305" t="s">
        <v>1162</v>
      </c>
      <c r="E67" s="327" t="s">
        <v>1231</v>
      </c>
      <c r="F67" s="6" t="s">
        <v>1057</v>
      </c>
      <c r="G67" s="41" t="s">
        <v>212</v>
      </c>
      <c r="H67" s="321" t="s">
        <v>1166</v>
      </c>
    </row>
    <row r="68" spans="1:8" ht="19.95" hidden="1" customHeight="1">
      <c r="A68" s="304" t="s">
        <v>82</v>
      </c>
      <c r="B68" s="318">
        <v>66</v>
      </c>
      <c r="C68" s="6" t="s">
        <v>118</v>
      </c>
      <c r="D68" s="305" t="s">
        <v>1162</v>
      </c>
      <c r="E68" s="327" t="s">
        <v>1232</v>
      </c>
      <c r="F68" s="6" t="s">
        <v>1058</v>
      </c>
      <c r="G68" s="41" t="s">
        <v>211</v>
      </c>
      <c r="H68" s="321"/>
    </row>
    <row r="69" spans="1:8" ht="19.95" hidden="1" customHeight="1">
      <c r="A69" s="305" t="s">
        <v>85</v>
      </c>
      <c r="B69" s="305">
        <v>1</v>
      </c>
      <c r="C69" s="111" t="s">
        <v>20</v>
      </c>
      <c r="D69" s="305" t="s">
        <v>1159</v>
      </c>
      <c r="E69" s="328" t="s">
        <v>1233</v>
      </c>
      <c r="F69" s="111" t="s">
        <v>198</v>
      </c>
      <c r="G69" s="305" t="s">
        <v>94</v>
      </c>
      <c r="H69" s="321"/>
    </row>
    <row r="70" spans="1:8" ht="19.95" hidden="1" customHeight="1">
      <c r="A70" s="305" t="s">
        <v>85</v>
      </c>
      <c r="B70" s="305">
        <v>2</v>
      </c>
      <c r="C70" s="111" t="s">
        <v>409</v>
      </c>
      <c r="D70" s="305" t="s">
        <v>1159</v>
      </c>
      <c r="E70" s="328" t="s">
        <v>1213</v>
      </c>
      <c r="F70" s="111" t="s">
        <v>377</v>
      </c>
      <c r="G70" s="305" t="s">
        <v>257</v>
      </c>
      <c r="H70" s="321"/>
    </row>
    <row r="71" spans="1:8" ht="19.95" hidden="1" customHeight="1">
      <c r="A71" s="305" t="s">
        <v>85</v>
      </c>
      <c r="B71" s="305">
        <v>3</v>
      </c>
      <c r="C71" s="111" t="s">
        <v>482</v>
      </c>
      <c r="D71" s="305" t="s">
        <v>1159</v>
      </c>
      <c r="E71" s="328" t="s">
        <v>1213</v>
      </c>
      <c r="F71" s="111" t="s">
        <v>374</v>
      </c>
      <c r="G71" s="305" t="s">
        <v>182</v>
      </c>
      <c r="H71" s="321"/>
    </row>
    <row r="72" spans="1:8" ht="19.95" hidden="1" customHeight="1">
      <c r="A72" s="305" t="s">
        <v>85</v>
      </c>
      <c r="B72" s="305">
        <v>4</v>
      </c>
      <c r="C72" s="111" t="s">
        <v>408</v>
      </c>
      <c r="D72" s="305" t="s">
        <v>1159</v>
      </c>
      <c r="E72" s="328" t="s">
        <v>1234</v>
      </c>
      <c r="F72" s="111" t="s">
        <v>276</v>
      </c>
      <c r="G72" s="305" t="s">
        <v>297</v>
      </c>
      <c r="H72" s="321"/>
    </row>
    <row r="73" spans="1:8" ht="19.95" hidden="1" customHeight="1">
      <c r="A73" s="305" t="s">
        <v>85</v>
      </c>
      <c r="B73" s="305">
        <v>5</v>
      </c>
      <c r="C73" s="111" t="s">
        <v>120</v>
      </c>
      <c r="D73" s="305" t="s">
        <v>1159</v>
      </c>
      <c r="E73" s="328" t="s">
        <v>1214</v>
      </c>
      <c r="F73" s="111" t="s">
        <v>1113</v>
      </c>
      <c r="G73" s="305" t="s">
        <v>270</v>
      </c>
      <c r="H73" s="321"/>
    </row>
    <row r="74" spans="1:8" ht="19.95" hidden="1" customHeight="1">
      <c r="A74" s="305" t="s">
        <v>85</v>
      </c>
      <c r="B74" s="305">
        <v>6</v>
      </c>
      <c r="C74" s="111" t="s">
        <v>186</v>
      </c>
      <c r="D74" s="305" t="s">
        <v>1159</v>
      </c>
      <c r="E74" s="328" t="s">
        <v>1201</v>
      </c>
      <c r="F74" s="111" t="s">
        <v>301</v>
      </c>
      <c r="G74" s="305" t="s">
        <v>247</v>
      </c>
      <c r="H74" s="321"/>
    </row>
    <row r="75" spans="1:8" ht="19.95" hidden="1" customHeight="1">
      <c r="A75" s="305" t="s">
        <v>85</v>
      </c>
      <c r="B75" s="305">
        <v>7</v>
      </c>
      <c r="C75" s="111" t="s">
        <v>406</v>
      </c>
      <c r="D75" s="305" t="s">
        <v>1159</v>
      </c>
      <c r="E75" s="328" t="s">
        <v>1211</v>
      </c>
      <c r="F75" s="111" t="s">
        <v>556</v>
      </c>
      <c r="G75" s="305" t="s">
        <v>652</v>
      </c>
      <c r="H75" s="321"/>
    </row>
    <row r="76" spans="1:8" ht="19.95" hidden="1" customHeight="1">
      <c r="A76" s="305" t="s">
        <v>85</v>
      </c>
      <c r="B76" s="305">
        <v>8</v>
      </c>
      <c r="C76" s="111" t="s">
        <v>404</v>
      </c>
      <c r="D76" s="305" t="s">
        <v>1159</v>
      </c>
      <c r="E76" s="328" t="s">
        <v>1177</v>
      </c>
      <c r="F76" s="111" t="s">
        <v>307</v>
      </c>
      <c r="G76" s="305" t="s">
        <v>265</v>
      </c>
      <c r="H76" s="321" t="s">
        <v>1166</v>
      </c>
    </row>
    <row r="77" spans="1:8" ht="19.95" hidden="1" customHeight="1">
      <c r="A77" s="305" t="s">
        <v>85</v>
      </c>
      <c r="B77" s="305">
        <v>9</v>
      </c>
      <c r="C77" s="111" t="s">
        <v>1265</v>
      </c>
      <c r="D77" s="305" t="s">
        <v>1159</v>
      </c>
      <c r="E77" s="176" t="s">
        <v>1191</v>
      </c>
      <c r="F77" s="111" t="s">
        <v>126</v>
      </c>
      <c r="G77" s="305" t="s">
        <v>368</v>
      </c>
      <c r="H77" s="321" t="s">
        <v>1165</v>
      </c>
    </row>
    <row r="78" spans="1:8" ht="19.95" hidden="1" customHeight="1">
      <c r="A78" s="305" t="s">
        <v>85</v>
      </c>
      <c r="B78" s="305">
        <v>10</v>
      </c>
      <c r="C78" s="111" t="s">
        <v>403</v>
      </c>
      <c r="D78" s="305" t="s">
        <v>1159</v>
      </c>
      <c r="E78" s="328" t="s">
        <v>1186</v>
      </c>
      <c r="F78" s="111" t="s">
        <v>1047</v>
      </c>
      <c r="G78" s="305" t="s">
        <v>1114</v>
      </c>
      <c r="H78" s="321"/>
    </row>
    <row r="79" spans="1:8" ht="19.95" hidden="1" customHeight="1">
      <c r="A79" s="305" t="s">
        <v>85</v>
      </c>
      <c r="B79" s="305">
        <v>11</v>
      </c>
      <c r="C79" s="111" t="s">
        <v>191</v>
      </c>
      <c r="D79" s="305" t="s">
        <v>1159</v>
      </c>
      <c r="E79" s="328" t="s">
        <v>1115</v>
      </c>
      <c r="F79" s="111" t="s">
        <v>663</v>
      </c>
      <c r="G79" s="305" t="s">
        <v>50</v>
      </c>
      <c r="H79" s="321"/>
    </row>
    <row r="80" spans="1:8" ht="19.95" hidden="1" customHeight="1">
      <c r="A80" s="305" t="s">
        <v>85</v>
      </c>
      <c r="B80" s="305">
        <v>12</v>
      </c>
      <c r="C80" s="111" t="s">
        <v>177</v>
      </c>
      <c r="D80" s="305" t="s">
        <v>1159</v>
      </c>
      <c r="E80" s="328" t="s">
        <v>1192</v>
      </c>
      <c r="F80" s="111" t="s">
        <v>258</v>
      </c>
      <c r="G80" s="305" t="s">
        <v>263</v>
      </c>
      <c r="H80" s="321"/>
    </row>
    <row r="81" spans="1:8" ht="19.95" hidden="1" customHeight="1">
      <c r="A81" s="305" t="s">
        <v>85</v>
      </c>
      <c r="B81" s="305">
        <v>13</v>
      </c>
      <c r="C81" s="111" t="s">
        <v>402</v>
      </c>
      <c r="D81" s="305" t="s">
        <v>1159</v>
      </c>
      <c r="E81" s="328" t="s">
        <v>1193</v>
      </c>
      <c r="F81" s="111" t="s">
        <v>302</v>
      </c>
      <c r="G81" s="305" t="s">
        <v>201</v>
      </c>
      <c r="H81" s="321"/>
    </row>
    <row r="82" spans="1:8" ht="19.95" hidden="1" customHeight="1">
      <c r="A82" s="305" t="s">
        <v>85</v>
      </c>
      <c r="B82" s="305">
        <v>14</v>
      </c>
      <c r="C82" s="111" t="s">
        <v>401</v>
      </c>
      <c r="D82" s="305" t="s">
        <v>1159</v>
      </c>
      <c r="E82" s="328" t="s">
        <v>318</v>
      </c>
      <c r="F82" s="111" t="s">
        <v>373</v>
      </c>
      <c r="G82" s="305" t="s">
        <v>367</v>
      </c>
      <c r="H82" s="321"/>
    </row>
    <row r="83" spans="1:8" ht="19.95" hidden="1" customHeight="1">
      <c r="A83" s="305" t="s">
        <v>85</v>
      </c>
      <c r="B83" s="305">
        <v>15</v>
      </c>
      <c r="C83" s="111" t="s">
        <v>791</v>
      </c>
      <c r="D83" s="305" t="s">
        <v>1159</v>
      </c>
      <c r="E83" s="328" t="s">
        <v>318</v>
      </c>
      <c r="F83" s="111" t="s">
        <v>1116</v>
      </c>
      <c r="G83" s="305" t="s">
        <v>792</v>
      </c>
      <c r="H83" s="321"/>
    </row>
    <row r="84" spans="1:8" ht="19.95" customHeight="1">
      <c r="A84" s="305" t="s">
        <v>710</v>
      </c>
      <c r="B84" s="305">
        <v>16</v>
      </c>
      <c r="C84" s="111" t="s">
        <v>213</v>
      </c>
      <c r="D84" s="305" t="s">
        <v>1160</v>
      </c>
      <c r="E84" s="328" t="s">
        <v>116</v>
      </c>
      <c r="F84" s="111" t="s">
        <v>753</v>
      </c>
      <c r="G84" s="305" t="s">
        <v>244</v>
      </c>
      <c r="H84" s="321" t="s">
        <v>1166</v>
      </c>
    </row>
    <row r="85" spans="1:8" ht="19.95" customHeight="1">
      <c r="A85" s="305" t="s">
        <v>835</v>
      </c>
      <c r="B85" s="305">
        <v>17</v>
      </c>
      <c r="C85" s="111" t="s">
        <v>1117</v>
      </c>
      <c r="D85" s="305" t="s">
        <v>1160</v>
      </c>
      <c r="E85" s="328" t="s">
        <v>181</v>
      </c>
      <c r="F85" s="111" t="s">
        <v>492</v>
      </c>
      <c r="G85" s="305" t="s">
        <v>365</v>
      </c>
      <c r="H85" s="321" t="s">
        <v>1165</v>
      </c>
    </row>
    <row r="86" spans="1:8" ht="19.95" customHeight="1">
      <c r="A86" s="305" t="s">
        <v>835</v>
      </c>
      <c r="B86" s="305">
        <v>18</v>
      </c>
      <c r="C86" s="111" t="s">
        <v>115</v>
      </c>
      <c r="D86" s="305" t="s">
        <v>1160</v>
      </c>
      <c r="E86" s="328" t="s">
        <v>2</v>
      </c>
      <c r="F86" s="111" t="s">
        <v>591</v>
      </c>
      <c r="G86" s="305" t="s">
        <v>289</v>
      </c>
      <c r="H86" s="321" t="s">
        <v>1165</v>
      </c>
    </row>
    <row r="87" spans="1:8" ht="19.95" customHeight="1">
      <c r="A87" s="305" t="s">
        <v>835</v>
      </c>
      <c r="B87" s="305">
        <v>19</v>
      </c>
      <c r="C87" s="111" t="s">
        <v>357</v>
      </c>
      <c r="D87" s="305" t="s">
        <v>1160</v>
      </c>
      <c r="E87" s="328" t="s">
        <v>162</v>
      </c>
      <c r="F87" s="111" t="s">
        <v>836</v>
      </c>
      <c r="G87" s="305" t="s">
        <v>364</v>
      </c>
      <c r="H87" s="321" t="s">
        <v>1165</v>
      </c>
    </row>
    <row r="88" spans="1:8" ht="19.95" customHeight="1">
      <c r="A88" s="305" t="s">
        <v>710</v>
      </c>
      <c r="B88" s="305">
        <v>20</v>
      </c>
      <c r="C88" s="111" t="s">
        <v>399</v>
      </c>
      <c r="D88" s="305" t="s">
        <v>1160</v>
      </c>
      <c r="E88" s="328" t="s">
        <v>40</v>
      </c>
      <c r="F88" s="111" t="s">
        <v>756</v>
      </c>
      <c r="G88" s="305" t="s">
        <v>363</v>
      </c>
      <c r="H88" s="321" t="s">
        <v>1165</v>
      </c>
    </row>
    <row r="89" spans="1:8" ht="19.95" customHeight="1">
      <c r="A89" s="305" t="s">
        <v>835</v>
      </c>
      <c r="B89" s="305">
        <v>21</v>
      </c>
      <c r="C89" s="111" t="s">
        <v>33</v>
      </c>
      <c r="D89" s="305" t="s">
        <v>1160</v>
      </c>
      <c r="E89" s="328" t="s">
        <v>88</v>
      </c>
      <c r="F89" s="111" t="s">
        <v>838</v>
      </c>
      <c r="G89" s="305" t="s">
        <v>231</v>
      </c>
      <c r="H89" s="321" t="s">
        <v>1165</v>
      </c>
    </row>
    <row r="90" spans="1:8" ht="19.95" customHeight="1">
      <c r="A90" s="305" t="s">
        <v>835</v>
      </c>
      <c r="B90" s="305">
        <v>22</v>
      </c>
      <c r="C90" s="111" t="s">
        <v>125</v>
      </c>
      <c r="D90" s="305" t="s">
        <v>1160</v>
      </c>
      <c r="E90" s="328" t="s">
        <v>342</v>
      </c>
      <c r="F90" s="111" t="s">
        <v>1118</v>
      </c>
      <c r="G90" s="305" t="s">
        <v>153</v>
      </c>
      <c r="H90" s="321" t="s">
        <v>1165</v>
      </c>
    </row>
    <row r="91" spans="1:8" ht="19.95" customHeight="1">
      <c r="A91" s="305" t="s">
        <v>710</v>
      </c>
      <c r="B91" s="305">
        <v>23</v>
      </c>
      <c r="C91" s="111" t="s">
        <v>764</v>
      </c>
      <c r="D91" s="305" t="s">
        <v>1160</v>
      </c>
      <c r="E91" s="328" t="s">
        <v>765</v>
      </c>
      <c r="F91" s="111" t="s">
        <v>766</v>
      </c>
      <c r="G91" s="305" t="s">
        <v>767</v>
      </c>
      <c r="H91" s="321" t="s">
        <v>1165</v>
      </c>
    </row>
    <row r="92" spans="1:8" ht="19.95" customHeight="1">
      <c r="A92" s="305" t="s">
        <v>710</v>
      </c>
      <c r="B92" s="305">
        <v>24</v>
      </c>
      <c r="C92" s="111" t="s">
        <v>155</v>
      </c>
      <c r="D92" s="305" t="s">
        <v>1160</v>
      </c>
      <c r="E92" s="328" t="s">
        <v>88</v>
      </c>
      <c r="F92" s="111" t="s">
        <v>757</v>
      </c>
      <c r="G92" s="305" t="s">
        <v>568</v>
      </c>
      <c r="H92" s="321" t="s">
        <v>1165</v>
      </c>
    </row>
    <row r="93" spans="1:8" ht="19.95" customHeight="1">
      <c r="A93" s="305" t="s">
        <v>710</v>
      </c>
      <c r="B93" s="305">
        <v>25</v>
      </c>
      <c r="C93" s="111" t="s">
        <v>15</v>
      </c>
      <c r="D93" s="305" t="s">
        <v>1160</v>
      </c>
      <c r="E93" s="328" t="s">
        <v>338</v>
      </c>
      <c r="F93" s="111" t="s">
        <v>760</v>
      </c>
      <c r="G93" s="305" t="s">
        <v>12</v>
      </c>
      <c r="H93" s="321"/>
    </row>
    <row r="94" spans="1:8" ht="19.95" customHeight="1">
      <c r="A94" s="305" t="s">
        <v>710</v>
      </c>
      <c r="B94" s="305">
        <v>26</v>
      </c>
      <c r="C94" s="111" t="s">
        <v>315</v>
      </c>
      <c r="D94" s="305" t="s">
        <v>1160</v>
      </c>
      <c r="E94" s="328" t="s">
        <v>74</v>
      </c>
      <c r="F94" s="111" t="s">
        <v>762</v>
      </c>
      <c r="G94" s="305" t="s">
        <v>362</v>
      </c>
      <c r="H94" s="321"/>
    </row>
    <row r="95" spans="1:8" ht="19.95" customHeight="1">
      <c r="A95" s="305" t="s">
        <v>835</v>
      </c>
      <c r="B95" s="305">
        <v>27</v>
      </c>
      <c r="C95" s="111" t="s">
        <v>839</v>
      </c>
      <c r="D95" s="305" t="s">
        <v>1160</v>
      </c>
      <c r="E95" s="328" t="s">
        <v>163</v>
      </c>
      <c r="F95" s="111" t="s">
        <v>840</v>
      </c>
      <c r="G95" s="305" t="s">
        <v>137</v>
      </c>
      <c r="H95" s="321" t="s">
        <v>1165</v>
      </c>
    </row>
    <row r="96" spans="1:8" ht="19.95" customHeight="1">
      <c r="A96" s="305" t="s">
        <v>710</v>
      </c>
      <c r="B96" s="305">
        <v>28</v>
      </c>
      <c r="C96" s="111" t="s">
        <v>714</v>
      </c>
      <c r="D96" s="305" t="s">
        <v>1160</v>
      </c>
      <c r="E96" s="328" t="s">
        <v>320</v>
      </c>
      <c r="F96" s="111" t="s">
        <v>763</v>
      </c>
      <c r="G96" s="305" t="s">
        <v>715</v>
      </c>
      <c r="H96" s="321" t="s">
        <v>1166</v>
      </c>
    </row>
    <row r="97" spans="1:8" ht="19.95" customHeight="1">
      <c r="A97" s="353" t="s">
        <v>710</v>
      </c>
      <c r="B97" s="353">
        <v>29</v>
      </c>
      <c r="C97" s="111" t="s">
        <v>156</v>
      </c>
      <c r="D97" s="353" t="s">
        <v>259</v>
      </c>
      <c r="E97" s="353" t="s">
        <v>320</v>
      </c>
      <c r="F97" s="111" t="s">
        <v>885</v>
      </c>
      <c r="G97" s="353" t="s">
        <v>1287</v>
      </c>
      <c r="H97" s="321"/>
    </row>
    <row r="98" spans="1:8" ht="19.95" hidden="1" customHeight="1">
      <c r="A98" s="305" t="s">
        <v>85</v>
      </c>
      <c r="B98" s="305">
        <v>30</v>
      </c>
      <c r="C98" s="111" t="s">
        <v>398</v>
      </c>
      <c r="D98" s="305" t="s">
        <v>1161</v>
      </c>
      <c r="E98" s="328" t="s">
        <v>1176</v>
      </c>
      <c r="F98" s="111" t="s">
        <v>720</v>
      </c>
      <c r="G98" s="305" t="s">
        <v>77</v>
      </c>
      <c r="H98" s="321" t="s">
        <v>1166</v>
      </c>
    </row>
    <row r="99" spans="1:8" ht="19.95" hidden="1" customHeight="1">
      <c r="A99" s="305" t="s">
        <v>85</v>
      </c>
      <c r="B99" s="305">
        <v>31</v>
      </c>
      <c r="C99" s="111" t="s">
        <v>396</v>
      </c>
      <c r="D99" s="305" t="s">
        <v>1161</v>
      </c>
      <c r="E99" s="328" t="s">
        <v>112</v>
      </c>
      <c r="F99" s="111" t="s">
        <v>146</v>
      </c>
      <c r="G99" s="305" t="s">
        <v>92</v>
      </c>
      <c r="H99" s="321"/>
    </row>
    <row r="100" spans="1:8" ht="19.95" hidden="1" customHeight="1">
      <c r="A100" s="305" t="s">
        <v>85</v>
      </c>
      <c r="B100" s="305">
        <v>32</v>
      </c>
      <c r="C100" s="111" t="s">
        <v>129</v>
      </c>
      <c r="D100" s="305" t="s">
        <v>1161</v>
      </c>
      <c r="E100" s="328" t="s">
        <v>321</v>
      </c>
      <c r="F100" s="111" t="s">
        <v>274</v>
      </c>
      <c r="G100" s="305" t="s">
        <v>360</v>
      </c>
      <c r="H100" s="321"/>
    </row>
    <row r="101" spans="1:8" ht="19.95" hidden="1" customHeight="1">
      <c r="A101" s="305" t="s">
        <v>85</v>
      </c>
      <c r="B101" s="305">
        <v>33</v>
      </c>
      <c r="C101" s="111" t="s">
        <v>90</v>
      </c>
      <c r="D101" s="305" t="s">
        <v>1161</v>
      </c>
      <c r="E101" s="328" t="s">
        <v>331</v>
      </c>
      <c r="F101" s="111" t="s">
        <v>372</v>
      </c>
      <c r="G101" s="305" t="s">
        <v>172</v>
      </c>
      <c r="H101" s="321"/>
    </row>
    <row r="102" spans="1:8" ht="19.95" hidden="1" customHeight="1">
      <c r="A102" s="305" t="s">
        <v>85</v>
      </c>
      <c r="B102" s="305">
        <v>34</v>
      </c>
      <c r="C102" s="111" t="s">
        <v>324</v>
      </c>
      <c r="D102" s="305" t="s">
        <v>1161</v>
      </c>
      <c r="E102" s="328" t="s">
        <v>326</v>
      </c>
      <c r="F102" s="111" t="s">
        <v>899</v>
      </c>
      <c r="G102" s="305" t="s">
        <v>165</v>
      </c>
      <c r="H102" s="321"/>
    </row>
    <row r="103" spans="1:8" ht="19.95" hidden="1" customHeight="1">
      <c r="A103" s="305" t="s">
        <v>85</v>
      </c>
      <c r="B103" s="305">
        <v>35</v>
      </c>
      <c r="C103" s="111" t="s">
        <v>0</v>
      </c>
      <c r="D103" s="305" t="s">
        <v>1161</v>
      </c>
      <c r="E103" s="328" t="s">
        <v>158</v>
      </c>
      <c r="F103" s="111" t="s">
        <v>334</v>
      </c>
      <c r="G103" s="305" t="s">
        <v>359</v>
      </c>
      <c r="H103" s="321"/>
    </row>
    <row r="104" spans="1:8" ht="19.95" hidden="1" customHeight="1">
      <c r="A104" s="305" t="s">
        <v>85</v>
      </c>
      <c r="B104" s="305">
        <v>36</v>
      </c>
      <c r="C104" s="111" t="s">
        <v>395</v>
      </c>
      <c r="D104" s="305" t="s">
        <v>1161</v>
      </c>
      <c r="E104" s="328" t="s">
        <v>330</v>
      </c>
      <c r="F104" s="111" t="s">
        <v>371</v>
      </c>
      <c r="G104" s="305" t="s">
        <v>193</v>
      </c>
      <c r="H104" s="321"/>
    </row>
    <row r="105" spans="1:8" ht="19.95" hidden="1" customHeight="1">
      <c r="A105" s="305" t="s">
        <v>85</v>
      </c>
      <c r="B105" s="305">
        <v>37</v>
      </c>
      <c r="C105" s="111" t="s">
        <v>46</v>
      </c>
      <c r="D105" s="305" t="s">
        <v>1161</v>
      </c>
      <c r="E105" s="328" t="s">
        <v>328</v>
      </c>
      <c r="F105" s="111" t="s">
        <v>42</v>
      </c>
      <c r="G105" s="305" t="s">
        <v>358</v>
      </c>
      <c r="H105" s="321"/>
    </row>
    <row r="106" spans="1:8" ht="19.95" hidden="1" customHeight="1">
      <c r="A106" s="305" t="s">
        <v>85</v>
      </c>
      <c r="B106" s="305">
        <v>38</v>
      </c>
      <c r="C106" s="111" t="s">
        <v>375</v>
      </c>
      <c r="D106" s="305" t="s">
        <v>1161</v>
      </c>
      <c r="E106" s="328" t="s">
        <v>49</v>
      </c>
      <c r="F106" s="111" t="s">
        <v>251</v>
      </c>
      <c r="G106" s="305" t="s">
        <v>108</v>
      </c>
      <c r="H106" s="321"/>
    </row>
    <row r="107" spans="1:8" ht="19.95" hidden="1" customHeight="1">
      <c r="A107" s="305" t="s">
        <v>85</v>
      </c>
      <c r="B107" s="305">
        <v>39</v>
      </c>
      <c r="C107" s="111" t="s">
        <v>310</v>
      </c>
      <c r="D107" s="305" t="s">
        <v>1161</v>
      </c>
      <c r="E107" s="328" t="s">
        <v>1194</v>
      </c>
      <c r="F107" s="111" t="s">
        <v>272</v>
      </c>
      <c r="G107" s="305" t="s">
        <v>223</v>
      </c>
      <c r="H107" s="321"/>
    </row>
    <row r="108" spans="1:8" ht="19.95" hidden="1" customHeight="1">
      <c r="A108" s="305" t="s">
        <v>85</v>
      </c>
      <c r="B108" s="305">
        <v>40</v>
      </c>
      <c r="C108" s="111" t="s">
        <v>394</v>
      </c>
      <c r="D108" s="305" t="s">
        <v>1161</v>
      </c>
      <c r="E108" s="328" t="s">
        <v>1195</v>
      </c>
      <c r="F108" s="111" t="s">
        <v>370</v>
      </c>
      <c r="G108" s="305" t="s">
        <v>355</v>
      </c>
      <c r="H108" s="321" t="s">
        <v>1166</v>
      </c>
    </row>
    <row r="109" spans="1:8" ht="19.95" hidden="1" customHeight="1">
      <c r="A109" s="305" t="s">
        <v>85</v>
      </c>
      <c r="B109" s="305">
        <v>41</v>
      </c>
      <c r="C109" s="111" t="s">
        <v>722</v>
      </c>
      <c r="D109" s="305" t="s">
        <v>1161</v>
      </c>
      <c r="E109" s="328" t="s">
        <v>1196</v>
      </c>
      <c r="F109" s="111" t="s">
        <v>724</v>
      </c>
      <c r="G109" s="305" t="s">
        <v>1119</v>
      </c>
      <c r="H109" s="321"/>
    </row>
    <row r="110" spans="1:8" ht="19.95" hidden="1" customHeight="1">
      <c r="A110" s="305" t="s">
        <v>85</v>
      </c>
      <c r="B110" s="305">
        <v>42</v>
      </c>
      <c r="C110" s="111" t="s">
        <v>256</v>
      </c>
      <c r="D110" s="305" t="s">
        <v>1162</v>
      </c>
      <c r="E110" s="328" t="s">
        <v>311</v>
      </c>
      <c r="F110" s="111" t="s">
        <v>1060</v>
      </c>
      <c r="G110" s="305" t="s">
        <v>217</v>
      </c>
      <c r="H110" s="321" t="s">
        <v>1166</v>
      </c>
    </row>
    <row r="111" spans="1:8" ht="19.95" hidden="1" customHeight="1">
      <c r="A111" s="305" t="s">
        <v>85</v>
      </c>
      <c r="B111" s="305">
        <v>43</v>
      </c>
      <c r="C111" s="111" t="s">
        <v>295</v>
      </c>
      <c r="D111" s="305" t="s">
        <v>1162</v>
      </c>
      <c r="E111" s="328" t="s">
        <v>378</v>
      </c>
      <c r="F111" s="111" t="s">
        <v>1061</v>
      </c>
      <c r="G111" s="305" t="s">
        <v>14</v>
      </c>
      <c r="H111" s="321" t="s">
        <v>1166</v>
      </c>
    </row>
    <row r="112" spans="1:8" ht="19.95" hidden="1" customHeight="1">
      <c r="A112" s="305" t="s">
        <v>85</v>
      </c>
      <c r="B112" s="305">
        <v>44</v>
      </c>
      <c r="C112" s="111" t="s">
        <v>21</v>
      </c>
      <c r="D112" s="305" t="s">
        <v>1162</v>
      </c>
      <c r="E112" s="328" t="s">
        <v>312</v>
      </c>
      <c r="F112" s="111" t="s">
        <v>1056</v>
      </c>
      <c r="G112" s="305" t="s">
        <v>214</v>
      </c>
      <c r="H112" s="321" t="s">
        <v>1166</v>
      </c>
    </row>
    <row r="113" spans="1:8" ht="19.95" hidden="1" customHeight="1">
      <c r="A113" s="305" t="s">
        <v>85</v>
      </c>
      <c r="B113" s="305">
        <v>45</v>
      </c>
      <c r="C113" s="111" t="s">
        <v>392</v>
      </c>
      <c r="D113" s="305" t="s">
        <v>1162</v>
      </c>
      <c r="E113" s="328" t="s">
        <v>311</v>
      </c>
      <c r="F113" s="111" t="s">
        <v>1058</v>
      </c>
      <c r="G113" s="305" t="s">
        <v>211</v>
      </c>
      <c r="H113" s="321"/>
    </row>
    <row r="114" spans="1:8" ht="19.95" hidden="1" customHeight="1">
      <c r="A114" s="305" t="s">
        <v>89</v>
      </c>
      <c r="B114" s="305">
        <v>1</v>
      </c>
      <c r="C114" s="111" t="s">
        <v>482</v>
      </c>
      <c r="D114" s="305" t="s">
        <v>1159</v>
      </c>
      <c r="E114" s="328" t="s">
        <v>1187</v>
      </c>
      <c r="F114" s="111" t="s">
        <v>374</v>
      </c>
      <c r="G114" s="305" t="s">
        <v>182</v>
      </c>
      <c r="H114" s="321"/>
    </row>
    <row r="115" spans="1:8" ht="19.95" hidden="1" customHeight="1">
      <c r="A115" s="305" t="s">
        <v>6</v>
      </c>
      <c r="B115" s="305">
        <v>1</v>
      </c>
      <c r="C115" s="111" t="s">
        <v>456</v>
      </c>
      <c r="D115" s="305" t="s">
        <v>1159</v>
      </c>
      <c r="E115" s="328" t="s">
        <v>167</v>
      </c>
      <c r="F115" s="111" t="s">
        <v>236</v>
      </c>
      <c r="G115" s="305" t="s">
        <v>369</v>
      </c>
      <c r="H115" s="321" t="s">
        <v>1166</v>
      </c>
    </row>
    <row r="116" spans="1:8" ht="19.95" hidden="1" customHeight="1">
      <c r="A116" s="305" t="s">
        <v>6</v>
      </c>
      <c r="B116" s="305">
        <v>2</v>
      </c>
      <c r="C116" s="111" t="s">
        <v>702</v>
      </c>
      <c r="D116" s="305" t="s">
        <v>1159</v>
      </c>
      <c r="E116" s="328" t="s">
        <v>348</v>
      </c>
      <c r="F116" s="111" t="s">
        <v>374</v>
      </c>
      <c r="G116" s="305" t="s">
        <v>182</v>
      </c>
      <c r="H116" s="321"/>
    </row>
    <row r="117" spans="1:8" ht="19.95" hidden="1" customHeight="1">
      <c r="A117" s="305" t="s">
        <v>6</v>
      </c>
      <c r="B117" s="305">
        <v>3</v>
      </c>
      <c r="C117" s="111" t="s">
        <v>1071</v>
      </c>
      <c r="D117" s="305" t="s">
        <v>1159</v>
      </c>
      <c r="E117" s="328" t="s">
        <v>1183</v>
      </c>
      <c r="F117" s="111" t="s">
        <v>432</v>
      </c>
      <c r="G117" s="305" t="s">
        <v>175</v>
      </c>
      <c r="H117" s="321"/>
    </row>
    <row r="118" spans="1:8" ht="19.95" hidden="1" customHeight="1">
      <c r="A118" s="305" t="s">
        <v>6</v>
      </c>
      <c r="B118" s="305">
        <v>4</v>
      </c>
      <c r="C118" s="111" t="s">
        <v>1120</v>
      </c>
      <c r="D118" s="305" t="s">
        <v>1159</v>
      </c>
      <c r="E118" s="328" t="s">
        <v>104</v>
      </c>
      <c r="F118" s="111" t="s">
        <v>1048</v>
      </c>
      <c r="G118" s="305" t="s">
        <v>633</v>
      </c>
      <c r="H118" s="321"/>
    </row>
    <row r="119" spans="1:8" ht="19.95" hidden="1" customHeight="1">
      <c r="A119" s="305" t="s">
        <v>6</v>
      </c>
      <c r="B119" s="305">
        <v>5</v>
      </c>
      <c r="C119" s="111" t="s">
        <v>405</v>
      </c>
      <c r="D119" s="305" t="s">
        <v>1159</v>
      </c>
      <c r="E119" s="328" t="s">
        <v>1222</v>
      </c>
      <c r="F119" s="111" t="s">
        <v>194</v>
      </c>
      <c r="G119" s="305" t="s">
        <v>427</v>
      </c>
      <c r="H119" s="321"/>
    </row>
    <row r="120" spans="1:8" ht="19.95" hidden="1" customHeight="1">
      <c r="A120" s="305" t="s">
        <v>6</v>
      </c>
      <c r="B120" s="305">
        <v>6</v>
      </c>
      <c r="C120" s="111" t="s">
        <v>421</v>
      </c>
      <c r="D120" s="305" t="s">
        <v>1159</v>
      </c>
      <c r="E120" s="328" t="s">
        <v>167</v>
      </c>
      <c r="F120" s="111" t="s">
        <v>37</v>
      </c>
      <c r="G120" s="305" t="s">
        <v>426</v>
      </c>
      <c r="H120" s="321"/>
    </row>
    <row r="121" spans="1:8" ht="19.95" hidden="1" customHeight="1">
      <c r="A121" s="305" t="s">
        <v>6</v>
      </c>
      <c r="B121" s="305">
        <v>7</v>
      </c>
      <c r="C121" s="111" t="s">
        <v>455</v>
      </c>
      <c r="D121" s="305" t="s">
        <v>1159</v>
      </c>
      <c r="E121" s="328" t="s">
        <v>436</v>
      </c>
      <c r="F121" s="111" t="s">
        <v>299</v>
      </c>
      <c r="G121" s="305" t="s">
        <v>134</v>
      </c>
      <c r="H121" s="321"/>
    </row>
    <row r="122" spans="1:8" ht="19.95" hidden="1" customHeight="1">
      <c r="A122" s="305" t="s">
        <v>6</v>
      </c>
      <c r="B122" s="305">
        <v>8</v>
      </c>
      <c r="C122" s="111" t="s">
        <v>1121</v>
      </c>
      <c r="D122" s="305" t="s">
        <v>1159</v>
      </c>
      <c r="E122" s="328" t="s">
        <v>665</v>
      </c>
      <c r="F122" s="111" t="s">
        <v>1122</v>
      </c>
      <c r="G122" s="305" t="s">
        <v>1123</v>
      </c>
      <c r="H122" s="321"/>
    </row>
    <row r="123" spans="1:8" ht="19.95" hidden="1" customHeight="1">
      <c r="A123" s="305" t="s">
        <v>6</v>
      </c>
      <c r="B123" s="305">
        <v>9</v>
      </c>
      <c r="C123" s="111" t="s">
        <v>796</v>
      </c>
      <c r="D123" s="305" t="s">
        <v>1159</v>
      </c>
      <c r="E123" s="328" t="s">
        <v>797</v>
      </c>
      <c r="F123" s="111" t="s">
        <v>1124</v>
      </c>
      <c r="G123" s="305" t="s">
        <v>799</v>
      </c>
      <c r="H123" s="321" t="s">
        <v>1263</v>
      </c>
    </row>
    <row r="124" spans="1:8" ht="19.95" hidden="1" customHeight="1">
      <c r="A124" s="318" t="s">
        <v>6</v>
      </c>
      <c r="B124" s="318">
        <v>10</v>
      </c>
      <c r="C124" s="322" t="s">
        <v>1170</v>
      </c>
      <c r="D124" s="318" t="s">
        <v>554</v>
      </c>
      <c r="E124" s="232" t="s">
        <v>1183</v>
      </c>
      <c r="F124" s="322" t="s">
        <v>1171</v>
      </c>
      <c r="G124" s="232" t="s">
        <v>1172</v>
      </c>
      <c r="H124" s="326" t="s">
        <v>1165</v>
      </c>
    </row>
    <row r="125" spans="1:8" ht="19.95" customHeight="1">
      <c r="A125" s="305" t="s">
        <v>841</v>
      </c>
      <c r="B125" s="318">
        <v>11</v>
      </c>
      <c r="C125" s="111" t="s">
        <v>1125</v>
      </c>
      <c r="D125" s="305" t="s">
        <v>1160</v>
      </c>
      <c r="E125" s="328" t="s">
        <v>340</v>
      </c>
      <c r="F125" s="111" t="s">
        <v>573</v>
      </c>
      <c r="G125" s="305" t="s">
        <v>425</v>
      </c>
      <c r="H125" s="321" t="s">
        <v>1165</v>
      </c>
    </row>
    <row r="126" spans="1:8" ht="19.95" customHeight="1">
      <c r="A126" s="305" t="s">
        <v>841</v>
      </c>
      <c r="B126" s="318">
        <v>12</v>
      </c>
      <c r="C126" s="111" t="s">
        <v>844</v>
      </c>
      <c r="D126" s="305" t="s">
        <v>1160</v>
      </c>
      <c r="E126" s="328" t="s">
        <v>163</v>
      </c>
      <c r="F126" s="111" t="s">
        <v>840</v>
      </c>
      <c r="G126" s="305" t="s">
        <v>137</v>
      </c>
      <c r="H126" s="321" t="s">
        <v>1165</v>
      </c>
    </row>
    <row r="127" spans="1:8" ht="19.95" customHeight="1">
      <c r="A127" s="305" t="s">
        <v>841</v>
      </c>
      <c r="B127" s="318">
        <v>13</v>
      </c>
      <c r="C127" s="111" t="s">
        <v>453</v>
      </c>
      <c r="D127" s="305" t="s">
        <v>1160</v>
      </c>
      <c r="E127" s="328" t="s">
        <v>340</v>
      </c>
      <c r="F127" s="111" t="s">
        <v>842</v>
      </c>
      <c r="G127" s="305" t="s">
        <v>313</v>
      </c>
      <c r="H127" s="321" t="s">
        <v>1166</v>
      </c>
    </row>
    <row r="128" spans="1:8" ht="19.95" customHeight="1">
      <c r="A128" s="305" t="s">
        <v>841</v>
      </c>
      <c r="B128" s="318">
        <v>14</v>
      </c>
      <c r="C128" s="111" t="s">
        <v>769</v>
      </c>
      <c r="D128" s="305" t="s">
        <v>1160</v>
      </c>
      <c r="E128" s="328" t="s">
        <v>770</v>
      </c>
      <c r="F128" s="111" t="s">
        <v>846</v>
      </c>
      <c r="G128" s="305" t="s">
        <v>771</v>
      </c>
      <c r="H128" s="321" t="s">
        <v>1165</v>
      </c>
    </row>
    <row r="129" spans="1:8" ht="19.95" customHeight="1">
      <c r="A129" s="305" t="s">
        <v>841</v>
      </c>
      <c r="B129" s="318">
        <v>15</v>
      </c>
      <c r="C129" s="111" t="s">
        <v>889</v>
      </c>
      <c r="D129" s="305" t="s">
        <v>1160</v>
      </c>
      <c r="E129" s="328" t="s">
        <v>1052</v>
      </c>
      <c r="F129" s="111" t="s">
        <v>1053</v>
      </c>
      <c r="G129" s="305" t="s">
        <v>1054</v>
      </c>
      <c r="H129" s="321"/>
    </row>
    <row r="130" spans="1:8" ht="19.95" customHeight="1">
      <c r="A130" s="305" t="s">
        <v>841</v>
      </c>
      <c r="B130" s="318">
        <v>16</v>
      </c>
      <c r="C130" s="111" t="s">
        <v>451</v>
      </c>
      <c r="D130" s="305" t="s">
        <v>1160</v>
      </c>
      <c r="E130" s="328" t="s">
        <v>88</v>
      </c>
      <c r="F130" s="111" t="s">
        <v>843</v>
      </c>
      <c r="G130" s="305" t="s">
        <v>389</v>
      </c>
      <c r="H130" s="321" t="s">
        <v>1165</v>
      </c>
    </row>
    <row r="131" spans="1:8" ht="19.95" customHeight="1">
      <c r="A131" s="305" t="s">
        <v>841</v>
      </c>
      <c r="B131" s="318">
        <v>17</v>
      </c>
      <c r="C131" s="111" t="s">
        <v>542</v>
      </c>
      <c r="D131" s="305" t="s">
        <v>1160</v>
      </c>
      <c r="E131" s="328" t="s">
        <v>2</v>
      </c>
      <c r="F131" s="111" t="s">
        <v>847</v>
      </c>
      <c r="G131" s="305" t="s">
        <v>197</v>
      </c>
      <c r="H131" s="321"/>
    </row>
    <row r="132" spans="1:8" ht="19.95" hidden="1" customHeight="1">
      <c r="A132" s="305" t="s">
        <v>6</v>
      </c>
      <c r="B132" s="318">
        <v>18</v>
      </c>
      <c r="C132" s="111" t="s">
        <v>450</v>
      </c>
      <c r="D132" s="305" t="s">
        <v>1161</v>
      </c>
      <c r="E132" s="328" t="s">
        <v>1235</v>
      </c>
      <c r="F132" s="111" t="s">
        <v>280</v>
      </c>
      <c r="G132" s="305" t="s">
        <v>422</v>
      </c>
      <c r="H132" s="321" t="s">
        <v>1166</v>
      </c>
    </row>
    <row r="133" spans="1:8" ht="19.95" hidden="1" customHeight="1">
      <c r="A133" s="305" t="s">
        <v>6</v>
      </c>
      <c r="B133" s="318">
        <v>19</v>
      </c>
      <c r="C133" s="111" t="s">
        <v>449</v>
      </c>
      <c r="D133" s="305" t="s">
        <v>1161</v>
      </c>
      <c r="E133" s="328" t="s">
        <v>1236</v>
      </c>
      <c r="F133" s="111" t="s">
        <v>431</v>
      </c>
      <c r="G133" s="305" t="s">
        <v>826</v>
      </c>
      <c r="H133" s="321"/>
    </row>
    <row r="134" spans="1:8" ht="19.95" hidden="1" customHeight="1">
      <c r="A134" s="305" t="s">
        <v>6</v>
      </c>
      <c r="B134" s="318">
        <v>20</v>
      </c>
      <c r="C134" s="111" t="s">
        <v>296</v>
      </c>
      <c r="D134" s="305" t="s">
        <v>1161</v>
      </c>
      <c r="E134" s="328" t="s">
        <v>1237</v>
      </c>
      <c r="F134" s="111" t="s">
        <v>146</v>
      </c>
      <c r="G134" s="305" t="s">
        <v>92</v>
      </c>
      <c r="H134" s="321"/>
    </row>
    <row r="135" spans="1:8" ht="19.95" hidden="1" customHeight="1">
      <c r="A135" s="305" t="s">
        <v>6</v>
      </c>
      <c r="B135" s="318">
        <v>21</v>
      </c>
      <c r="C135" s="111" t="s">
        <v>447</v>
      </c>
      <c r="D135" s="305" t="s">
        <v>1161</v>
      </c>
      <c r="E135" s="328" t="s">
        <v>1238</v>
      </c>
      <c r="F135" s="111" t="s">
        <v>273</v>
      </c>
      <c r="G135" s="305" t="s">
        <v>229</v>
      </c>
      <c r="H135" s="321"/>
    </row>
    <row r="136" spans="1:8" ht="19.95" hidden="1" customHeight="1">
      <c r="A136" s="305" t="s">
        <v>6</v>
      </c>
      <c r="B136" s="318">
        <v>22</v>
      </c>
      <c r="C136" s="111" t="s">
        <v>446</v>
      </c>
      <c r="D136" s="305" t="s">
        <v>1161</v>
      </c>
      <c r="E136" s="328" t="s">
        <v>1239</v>
      </c>
      <c r="F136" s="111" t="s">
        <v>9</v>
      </c>
      <c r="G136" s="305" t="s">
        <v>418</v>
      </c>
      <c r="H136" s="321"/>
    </row>
    <row r="137" spans="1:8" ht="19.95" hidden="1" customHeight="1">
      <c r="A137" s="305" t="s">
        <v>6</v>
      </c>
      <c r="B137" s="318">
        <v>23</v>
      </c>
      <c r="C137" s="111" t="s">
        <v>445</v>
      </c>
      <c r="D137" s="305" t="s">
        <v>1161</v>
      </c>
      <c r="E137" s="328" t="s">
        <v>1197</v>
      </c>
      <c r="F137" s="111" t="s">
        <v>249</v>
      </c>
      <c r="G137" s="305" t="s">
        <v>45</v>
      </c>
      <c r="H137" s="321"/>
    </row>
    <row r="138" spans="1:8" ht="19.95" hidden="1" customHeight="1">
      <c r="A138" s="305" t="s">
        <v>6</v>
      </c>
      <c r="B138" s="318">
        <v>24</v>
      </c>
      <c r="C138" s="111" t="s">
        <v>444</v>
      </c>
      <c r="D138" s="305" t="s">
        <v>1161</v>
      </c>
      <c r="E138" s="328" t="s">
        <v>1240</v>
      </c>
      <c r="F138" s="111" t="s">
        <v>430</v>
      </c>
      <c r="G138" s="305" t="s">
        <v>417</v>
      </c>
      <c r="H138" s="321" t="s">
        <v>1166</v>
      </c>
    </row>
    <row r="139" spans="1:8" ht="19.95" hidden="1" customHeight="1">
      <c r="A139" s="305" t="s">
        <v>6</v>
      </c>
      <c r="B139" s="318">
        <v>25</v>
      </c>
      <c r="C139" s="111" t="s">
        <v>233</v>
      </c>
      <c r="D139" s="305" t="s">
        <v>1161</v>
      </c>
      <c r="E139" s="328" t="s">
        <v>1194</v>
      </c>
      <c r="F139" s="111" t="s">
        <v>272</v>
      </c>
      <c r="G139" s="305" t="s">
        <v>223</v>
      </c>
      <c r="H139" s="321"/>
    </row>
    <row r="140" spans="1:8" ht="19.95" hidden="1" customHeight="1">
      <c r="A140" s="305" t="s">
        <v>6</v>
      </c>
      <c r="B140" s="318">
        <v>26</v>
      </c>
      <c r="C140" s="111" t="s">
        <v>443</v>
      </c>
      <c r="D140" s="305" t="s">
        <v>1161</v>
      </c>
      <c r="E140" s="328" t="s">
        <v>1241</v>
      </c>
      <c r="F140" s="111" t="s">
        <v>189</v>
      </c>
      <c r="G140" s="305" t="s">
        <v>407</v>
      </c>
      <c r="H140" s="321"/>
    </row>
    <row r="141" spans="1:8" ht="19.95" hidden="1" customHeight="1">
      <c r="A141" s="305" t="s">
        <v>6</v>
      </c>
      <c r="B141" s="318">
        <v>27</v>
      </c>
      <c r="C141" s="111" t="s">
        <v>442</v>
      </c>
      <c r="D141" s="305" t="s">
        <v>1161</v>
      </c>
      <c r="E141" s="328" t="s">
        <v>1242</v>
      </c>
      <c r="F141" s="111" t="s">
        <v>429</v>
      </c>
      <c r="G141" s="305" t="s">
        <v>393</v>
      </c>
      <c r="H141" s="321"/>
    </row>
    <row r="142" spans="1:8" ht="19.95" hidden="1" customHeight="1">
      <c r="A142" s="305" t="s">
        <v>6</v>
      </c>
      <c r="B142" s="318">
        <v>28</v>
      </c>
      <c r="C142" s="111" t="s">
        <v>168</v>
      </c>
      <c r="D142" s="305" t="s">
        <v>1161</v>
      </c>
      <c r="E142" s="328" t="s">
        <v>1243</v>
      </c>
      <c r="F142" s="111" t="s">
        <v>428</v>
      </c>
      <c r="G142" s="305" t="s">
        <v>416</v>
      </c>
      <c r="H142" s="321"/>
    </row>
    <row r="143" spans="1:8" ht="19.95" hidden="1" customHeight="1">
      <c r="A143" s="305" t="s">
        <v>6</v>
      </c>
      <c r="B143" s="318">
        <v>29</v>
      </c>
      <c r="C143" s="111" t="s">
        <v>24</v>
      </c>
      <c r="D143" s="305" t="s">
        <v>1162</v>
      </c>
      <c r="E143" s="328" t="s">
        <v>1232</v>
      </c>
      <c r="F143" s="111" t="s">
        <v>1060</v>
      </c>
      <c r="G143" s="305" t="s">
        <v>1004</v>
      </c>
      <c r="H143" s="321" t="s">
        <v>1166</v>
      </c>
    </row>
    <row r="144" spans="1:8" ht="19.95" hidden="1" customHeight="1">
      <c r="A144" s="305" t="s">
        <v>6</v>
      </c>
      <c r="B144" s="318">
        <v>30</v>
      </c>
      <c r="C144" s="111" t="s">
        <v>440</v>
      </c>
      <c r="D144" s="305" t="s">
        <v>1162</v>
      </c>
      <c r="E144" s="328" t="s">
        <v>1244</v>
      </c>
      <c r="F144" s="111" t="s">
        <v>1063</v>
      </c>
      <c r="G144" s="305" t="s">
        <v>412</v>
      </c>
      <c r="H144" s="321" t="s">
        <v>1166</v>
      </c>
    </row>
    <row r="145" spans="1:8" ht="19.95" hidden="1" customHeight="1">
      <c r="A145" s="305" t="s">
        <v>6</v>
      </c>
      <c r="B145" s="318">
        <v>31</v>
      </c>
      <c r="C145" s="111" t="s">
        <v>1126</v>
      </c>
      <c r="D145" s="305" t="s">
        <v>1162</v>
      </c>
      <c r="E145" s="328" t="s">
        <v>1182</v>
      </c>
      <c r="F145" s="111" t="s">
        <v>1064</v>
      </c>
      <c r="G145" s="305" t="s">
        <v>211</v>
      </c>
      <c r="H145" s="321"/>
    </row>
    <row r="146" spans="1:8" ht="19.95" hidden="1" customHeight="1">
      <c r="A146" s="305" t="s">
        <v>6</v>
      </c>
      <c r="B146" s="318">
        <v>32</v>
      </c>
      <c r="C146" s="111" t="s">
        <v>692</v>
      </c>
      <c r="D146" s="305" t="s">
        <v>1162</v>
      </c>
      <c r="E146" s="328" t="s">
        <v>84</v>
      </c>
      <c r="F146" s="111" t="s">
        <v>1059</v>
      </c>
      <c r="G146" s="305" t="s">
        <v>1127</v>
      </c>
      <c r="H146" s="321" t="s">
        <v>1166</v>
      </c>
    </row>
    <row r="147" spans="1:8" ht="19.95" hidden="1" customHeight="1">
      <c r="A147" s="305" t="s">
        <v>1156</v>
      </c>
      <c r="B147" s="305">
        <v>1</v>
      </c>
      <c r="C147" s="111" t="s">
        <v>553</v>
      </c>
      <c r="D147" s="305" t="s">
        <v>1159</v>
      </c>
      <c r="E147" s="328" t="s">
        <v>1187</v>
      </c>
      <c r="F147" s="111" t="s">
        <v>307</v>
      </c>
      <c r="G147" s="305" t="s">
        <v>265</v>
      </c>
      <c r="H147" s="321" t="s">
        <v>1166</v>
      </c>
    </row>
    <row r="148" spans="1:8" ht="19.95" hidden="1" customHeight="1">
      <c r="A148" s="305" t="s">
        <v>1156</v>
      </c>
      <c r="B148" s="305">
        <v>2</v>
      </c>
      <c r="C148" s="312" t="s">
        <v>552</v>
      </c>
      <c r="D148" s="305" t="s">
        <v>1159</v>
      </c>
      <c r="E148" s="328" t="s">
        <v>1186</v>
      </c>
      <c r="F148" s="111" t="s">
        <v>534</v>
      </c>
      <c r="G148" s="305" t="s">
        <v>528</v>
      </c>
      <c r="H148" s="321"/>
    </row>
    <row r="149" spans="1:8" ht="19.95" hidden="1" customHeight="1">
      <c r="A149" s="305" t="s">
        <v>1156</v>
      </c>
      <c r="B149" s="305">
        <v>3</v>
      </c>
      <c r="C149" s="312" t="s">
        <v>551</v>
      </c>
      <c r="D149" s="305" t="s">
        <v>1159</v>
      </c>
      <c r="E149" s="328" t="s">
        <v>1184</v>
      </c>
      <c r="F149" s="111" t="s">
        <v>301</v>
      </c>
      <c r="G149" s="305" t="s">
        <v>247</v>
      </c>
      <c r="H149" s="321"/>
    </row>
    <row r="150" spans="1:8" ht="19.95" hidden="1" customHeight="1">
      <c r="A150" s="305" t="s">
        <v>1156</v>
      </c>
      <c r="B150" s="305">
        <v>4</v>
      </c>
      <c r="C150" s="312" t="s">
        <v>59</v>
      </c>
      <c r="D150" s="305" t="s">
        <v>1159</v>
      </c>
      <c r="E150" s="328" t="s">
        <v>1245</v>
      </c>
      <c r="F150" s="111" t="s">
        <v>303</v>
      </c>
      <c r="G150" s="305" t="s">
        <v>253</v>
      </c>
      <c r="H150" s="321"/>
    </row>
    <row r="151" spans="1:8" ht="19.95" hidden="1" customHeight="1">
      <c r="A151" s="305" t="s">
        <v>1156</v>
      </c>
      <c r="B151" s="305">
        <v>5</v>
      </c>
      <c r="C151" s="312" t="s">
        <v>339</v>
      </c>
      <c r="D151" s="305" t="s">
        <v>1159</v>
      </c>
      <c r="E151" s="176" t="s">
        <v>1246</v>
      </c>
      <c r="F151" s="111" t="s">
        <v>682</v>
      </c>
      <c r="G151" s="305" t="s">
        <v>260</v>
      </c>
      <c r="H151" s="321"/>
    </row>
    <row r="152" spans="1:8" ht="19.95" hidden="1" customHeight="1">
      <c r="A152" s="305" t="s">
        <v>1156</v>
      </c>
      <c r="B152" s="305">
        <v>6</v>
      </c>
      <c r="C152" s="312" t="s">
        <v>284</v>
      </c>
      <c r="D152" s="305" t="s">
        <v>1159</v>
      </c>
      <c r="E152" s="328" t="s">
        <v>1186</v>
      </c>
      <c r="F152" s="111" t="s">
        <v>131</v>
      </c>
      <c r="G152" s="305" t="s">
        <v>225</v>
      </c>
      <c r="H152" s="321"/>
    </row>
    <row r="153" spans="1:8" ht="19.95" hidden="1" customHeight="1">
      <c r="A153" s="305" t="s">
        <v>1156</v>
      </c>
      <c r="B153" s="305">
        <v>7</v>
      </c>
      <c r="C153" s="312" t="s">
        <v>293</v>
      </c>
      <c r="D153" s="305" t="s">
        <v>1159</v>
      </c>
      <c r="E153" s="328" t="s">
        <v>1247</v>
      </c>
      <c r="F153" s="111" t="s">
        <v>292</v>
      </c>
      <c r="G153" s="305" t="s">
        <v>400</v>
      </c>
      <c r="H153" s="321"/>
    </row>
    <row r="154" spans="1:8" ht="19.95" hidden="1" customHeight="1">
      <c r="A154" s="305" t="s">
        <v>1156</v>
      </c>
      <c r="B154" s="305">
        <v>8</v>
      </c>
      <c r="C154" s="312" t="s">
        <v>550</v>
      </c>
      <c r="D154" s="305" t="s">
        <v>1159</v>
      </c>
      <c r="E154" s="328" t="s">
        <v>1248</v>
      </c>
      <c r="F154" s="111" t="s">
        <v>34</v>
      </c>
      <c r="G154" s="305" t="s">
        <v>254</v>
      </c>
      <c r="H154" s="321" t="s">
        <v>1166</v>
      </c>
    </row>
    <row r="155" spans="1:8" ht="19.95" hidden="1" customHeight="1">
      <c r="A155" s="305" t="s">
        <v>1156</v>
      </c>
      <c r="B155" s="305">
        <v>9</v>
      </c>
      <c r="C155" s="312" t="s">
        <v>347</v>
      </c>
      <c r="D155" s="305" t="s">
        <v>1159</v>
      </c>
      <c r="E155" s="328" t="s">
        <v>1189</v>
      </c>
      <c r="F155" s="111" t="s">
        <v>529</v>
      </c>
      <c r="G155" s="305" t="s">
        <v>29</v>
      </c>
      <c r="H155" s="321"/>
    </row>
    <row r="156" spans="1:8" ht="19.95" hidden="1" customHeight="1">
      <c r="A156" s="305" t="s">
        <v>1156</v>
      </c>
      <c r="B156" s="305">
        <v>10</v>
      </c>
      <c r="C156" s="312" t="s">
        <v>1083</v>
      </c>
      <c r="D156" s="305" t="s">
        <v>1159</v>
      </c>
      <c r="E156" s="328" t="s">
        <v>1185</v>
      </c>
      <c r="F156" s="111" t="s">
        <v>1084</v>
      </c>
      <c r="G156" s="305" t="s">
        <v>527</v>
      </c>
      <c r="H156" s="321" t="s">
        <v>1165</v>
      </c>
    </row>
    <row r="157" spans="1:8" ht="19.95" hidden="1" customHeight="1">
      <c r="A157" s="305" t="s">
        <v>1156</v>
      </c>
      <c r="B157" s="305">
        <v>11</v>
      </c>
      <c r="C157" s="312" t="s">
        <v>1085</v>
      </c>
      <c r="D157" s="305" t="s">
        <v>1159</v>
      </c>
      <c r="E157" s="328" t="s">
        <v>1249</v>
      </c>
      <c r="F157" s="111" t="s">
        <v>1086</v>
      </c>
      <c r="G157" s="305" t="s">
        <v>1087</v>
      </c>
      <c r="H157" s="321" t="s">
        <v>1165</v>
      </c>
    </row>
    <row r="158" spans="1:8" ht="19.95" hidden="1" customHeight="1">
      <c r="A158" s="305" t="s">
        <v>1156</v>
      </c>
      <c r="B158" s="305">
        <v>12</v>
      </c>
      <c r="C158" s="312" t="s">
        <v>549</v>
      </c>
      <c r="D158" s="305" t="s">
        <v>1159</v>
      </c>
      <c r="E158" s="328" t="s">
        <v>1186</v>
      </c>
      <c r="F158" s="111" t="s">
        <v>460</v>
      </c>
      <c r="G158" s="305" t="s">
        <v>526</v>
      </c>
      <c r="H158" s="321" t="s">
        <v>1166</v>
      </c>
    </row>
    <row r="159" spans="1:8" ht="19.95" hidden="1" customHeight="1">
      <c r="A159" s="305" t="s">
        <v>1156</v>
      </c>
      <c r="B159" s="305">
        <v>13</v>
      </c>
      <c r="C159" s="312" t="s">
        <v>548</v>
      </c>
      <c r="D159" s="305" t="s">
        <v>1159</v>
      </c>
      <c r="E159" s="328" t="s">
        <v>1234</v>
      </c>
      <c r="F159" s="111" t="s">
        <v>276</v>
      </c>
      <c r="G159" s="305" t="s">
        <v>349</v>
      </c>
      <c r="H159" s="321"/>
    </row>
    <row r="160" spans="1:8" ht="19.95" hidden="1" customHeight="1">
      <c r="A160" s="305" t="s">
        <v>1156</v>
      </c>
      <c r="B160" s="305">
        <v>14</v>
      </c>
      <c r="C160" s="111" t="s">
        <v>547</v>
      </c>
      <c r="D160" s="305" t="s">
        <v>1159</v>
      </c>
      <c r="E160" s="328" t="s">
        <v>1250</v>
      </c>
      <c r="F160" s="111" t="s">
        <v>533</v>
      </c>
      <c r="G160" s="305" t="s">
        <v>525</v>
      </c>
      <c r="H160" s="321"/>
    </row>
    <row r="161" spans="1:8" ht="19.95" hidden="1" customHeight="1">
      <c r="A161" s="305" t="s">
        <v>1156</v>
      </c>
      <c r="B161" s="305">
        <v>15</v>
      </c>
      <c r="C161" s="111" t="s">
        <v>641</v>
      </c>
      <c r="D161" s="305" t="s">
        <v>1159</v>
      </c>
      <c r="E161" s="328" t="s">
        <v>1251</v>
      </c>
      <c r="F161" s="111" t="s">
        <v>640</v>
      </c>
      <c r="G161" s="305" t="s">
        <v>639</v>
      </c>
      <c r="H161" s="321" t="s">
        <v>1166</v>
      </c>
    </row>
    <row r="162" spans="1:8" ht="19.95" hidden="1" customHeight="1">
      <c r="A162" s="305" t="s">
        <v>1156</v>
      </c>
      <c r="B162" s="305">
        <v>16</v>
      </c>
      <c r="C162" s="173" t="s">
        <v>813</v>
      </c>
      <c r="D162" s="305" t="s">
        <v>1159</v>
      </c>
      <c r="E162" s="151" t="s">
        <v>1252</v>
      </c>
      <c r="F162" s="173" t="s">
        <v>815</v>
      </c>
      <c r="G162" s="151" t="s">
        <v>816</v>
      </c>
      <c r="H162" s="321"/>
    </row>
    <row r="163" spans="1:8" ht="19.95" hidden="1" customHeight="1">
      <c r="A163" s="305" t="s">
        <v>1156</v>
      </c>
      <c r="B163" s="305">
        <v>17</v>
      </c>
      <c r="C163" s="173" t="s">
        <v>817</v>
      </c>
      <c r="D163" s="305" t="s">
        <v>1159</v>
      </c>
      <c r="E163" s="151" t="s">
        <v>1204</v>
      </c>
      <c r="F163" s="173" t="s">
        <v>818</v>
      </c>
      <c r="G163" s="151" t="s">
        <v>819</v>
      </c>
      <c r="H163" s="321"/>
    </row>
    <row r="164" spans="1:8" ht="19.95" hidden="1" customHeight="1">
      <c r="A164" s="305" t="s">
        <v>1156</v>
      </c>
      <c r="B164" s="305">
        <v>18</v>
      </c>
      <c r="C164" s="312" t="s">
        <v>820</v>
      </c>
      <c r="D164" s="305" t="s">
        <v>1159</v>
      </c>
      <c r="E164" s="151" t="s">
        <v>1249</v>
      </c>
      <c r="F164" s="173" t="s">
        <v>821</v>
      </c>
      <c r="G164" s="151" t="s">
        <v>822</v>
      </c>
      <c r="H164" s="321" t="s">
        <v>1165</v>
      </c>
    </row>
    <row r="165" spans="1:8" ht="19.95" hidden="1" customHeight="1">
      <c r="A165" s="305" t="s">
        <v>1156</v>
      </c>
      <c r="B165" s="305">
        <v>19</v>
      </c>
      <c r="C165" s="312" t="s">
        <v>870</v>
      </c>
      <c r="D165" s="305" t="s">
        <v>1159</v>
      </c>
      <c r="E165" s="313" t="s">
        <v>1253</v>
      </c>
      <c r="F165" s="173" t="s">
        <v>872</v>
      </c>
      <c r="G165" s="151" t="s">
        <v>873</v>
      </c>
      <c r="H165" s="321" t="s">
        <v>1165</v>
      </c>
    </row>
    <row r="166" spans="1:8" ht="19.95" hidden="1" customHeight="1">
      <c r="A166" s="305" t="s">
        <v>1156</v>
      </c>
      <c r="B166" s="305">
        <v>20</v>
      </c>
      <c r="C166" s="111" t="s">
        <v>1088</v>
      </c>
      <c r="D166" s="305" t="s">
        <v>1159</v>
      </c>
      <c r="E166" s="328" t="s">
        <v>1089</v>
      </c>
      <c r="F166" s="111" t="s">
        <v>1090</v>
      </c>
      <c r="G166" s="305" t="s">
        <v>1091</v>
      </c>
      <c r="H166" s="321"/>
    </row>
    <row r="167" spans="1:8" ht="19.95" customHeight="1">
      <c r="A167" s="305" t="s">
        <v>1156</v>
      </c>
      <c r="B167" s="305">
        <v>21</v>
      </c>
      <c r="C167" s="240" t="s">
        <v>546</v>
      </c>
      <c r="D167" s="305" t="s">
        <v>1160</v>
      </c>
      <c r="E167" s="314" t="s">
        <v>116</v>
      </c>
      <c r="F167" s="240" t="s">
        <v>784</v>
      </c>
      <c r="G167" s="305" t="s">
        <v>631</v>
      </c>
      <c r="H167" s="321"/>
    </row>
    <row r="168" spans="1:8" ht="19.95" customHeight="1">
      <c r="A168" s="305" t="s">
        <v>1156</v>
      </c>
      <c r="B168" s="305">
        <v>22</v>
      </c>
      <c r="C168" s="240" t="s">
        <v>545</v>
      </c>
      <c r="D168" s="305" t="s">
        <v>1160</v>
      </c>
      <c r="E168" s="314" t="s">
        <v>1254</v>
      </c>
      <c r="F168" s="240" t="s">
        <v>785</v>
      </c>
      <c r="G168" s="305" t="s">
        <v>71</v>
      </c>
      <c r="H168" s="321"/>
    </row>
    <row r="169" spans="1:8" ht="19.95" customHeight="1">
      <c r="A169" s="305" t="s">
        <v>1156</v>
      </c>
      <c r="B169" s="305">
        <v>23</v>
      </c>
      <c r="C169" s="240" t="s">
        <v>462</v>
      </c>
      <c r="D169" s="305" t="s">
        <v>1160</v>
      </c>
      <c r="E169" s="314" t="s">
        <v>1255</v>
      </c>
      <c r="F169" s="240" t="s">
        <v>711</v>
      </c>
      <c r="G169" s="305" t="s">
        <v>237</v>
      </c>
      <c r="H169" s="321" t="s">
        <v>1165</v>
      </c>
    </row>
    <row r="170" spans="1:8" ht="19.95" customHeight="1">
      <c r="A170" s="305" t="s">
        <v>1156</v>
      </c>
      <c r="B170" s="305">
        <v>24</v>
      </c>
      <c r="C170" s="240" t="s">
        <v>544</v>
      </c>
      <c r="D170" s="305" t="s">
        <v>1160</v>
      </c>
      <c r="E170" s="314" t="s">
        <v>1200</v>
      </c>
      <c r="F170" s="240" t="s">
        <v>786</v>
      </c>
      <c r="G170" s="305" t="s">
        <v>434</v>
      </c>
      <c r="H170" s="321" t="s">
        <v>1165</v>
      </c>
    </row>
    <row r="171" spans="1:8" ht="19.95" customHeight="1">
      <c r="A171" s="305" t="s">
        <v>1156</v>
      </c>
      <c r="B171" s="305">
        <v>25</v>
      </c>
      <c r="C171" s="240" t="s">
        <v>787</v>
      </c>
      <c r="D171" s="305" t="s">
        <v>1160</v>
      </c>
      <c r="E171" s="328" t="s">
        <v>435</v>
      </c>
      <c r="F171" s="240" t="s">
        <v>779</v>
      </c>
      <c r="G171" s="305" t="s">
        <v>424</v>
      </c>
      <c r="H171" s="321" t="s">
        <v>1165</v>
      </c>
    </row>
    <row r="172" spans="1:8" ht="19.95" hidden="1" customHeight="1">
      <c r="A172" s="305" t="s">
        <v>1156</v>
      </c>
      <c r="B172" s="305">
        <v>26</v>
      </c>
      <c r="C172" s="167" t="s">
        <v>188</v>
      </c>
      <c r="D172" s="127" t="s">
        <v>1161</v>
      </c>
      <c r="E172" s="127" t="s">
        <v>1256</v>
      </c>
      <c r="F172" s="167" t="s">
        <v>64</v>
      </c>
      <c r="G172" s="127" t="s">
        <v>524</v>
      </c>
      <c r="H172" s="321"/>
    </row>
    <row r="173" spans="1:8" ht="19.95" hidden="1" customHeight="1">
      <c r="A173" s="305" t="s">
        <v>1156</v>
      </c>
      <c r="B173" s="305">
        <v>27</v>
      </c>
      <c r="C173" s="167" t="s">
        <v>420</v>
      </c>
      <c r="D173" s="127" t="s">
        <v>1161</v>
      </c>
      <c r="E173" s="127" t="s">
        <v>1257</v>
      </c>
      <c r="F173" s="167" t="s">
        <v>532</v>
      </c>
      <c r="G173" s="127" t="s">
        <v>193</v>
      </c>
      <c r="H173" s="321"/>
    </row>
    <row r="174" spans="1:8" ht="19.95" hidden="1" customHeight="1">
      <c r="A174" s="305" t="s">
        <v>1156</v>
      </c>
      <c r="B174" s="305">
        <v>28</v>
      </c>
      <c r="C174" s="167" t="s">
        <v>441</v>
      </c>
      <c r="D174" s="127" t="s">
        <v>1161</v>
      </c>
      <c r="E174" s="127" t="s">
        <v>1258</v>
      </c>
      <c r="F174" s="167" t="s">
        <v>372</v>
      </c>
      <c r="G174" s="127" t="s">
        <v>523</v>
      </c>
      <c r="H174" s="321"/>
    </row>
    <row r="175" spans="1:8" ht="19.95" hidden="1" customHeight="1">
      <c r="A175" s="305" t="s">
        <v>1156</v>
      </c>
      <c r="B175" s="305">
        <v>29</v>
      </c>
      <c r="C175" s="167" t="s">
        <v>541</v>
      </c>
      <c r="D175" s="127" t="s">
        <v>1161</v>
      </c>
      <c r="E175" s="127" t="s">
        <v>331</v>
      </c>
      <c r="F175" s="167" t="s">
        <v>261</v>
      </c>
      <c r="G175" s="127" t="s">
        <v>228</v>
      </c>
      <c r="H175" s="321"/>
    </row>
    <row r="176" spans="1:8" ht="19.95" hidden="1" customHeight="1">
      <c r="A176" s="305" t="s">
        <v>1156</v>
      </c>
      <c r="B176" s="305">
        <v>30</v>
      </c>
      <c r="C176" s="167" t="s">
        <v>335</v>
      </c>
      <c r="D176" s="127" t="s">
        <v>1161</v>
      </c>
      <c r="E176" s="127" t="s">
        <v>326</v>
      </c>
      <c r="F176" s="167" t="s">
        <v>531</v>
      </c>
      <c r="G176" s="127" t="s">
        <v>205</v>
      </c>
      <c r="H176" s="321"/>
    </row>
    <row r="177" spans="1:8" ht="19.95" hidden="1" customHeight="1">
      <c r="A177" s="305" t="s">
        <v>1156</v>
      </c>
      <c r="B177" s="305">
        <v>31</v>
      </c>
      <c r="C177" s="167" t="s">
        <v>540</v>
      </c>
      <c r="D177" s="127" t="s">
        <v>1161</v>
      </c>
      <c r="E177" s="127" t="s">
        <v>536</v>
      </c>
      <c r="F177" s="167" t="s">
        <v>113</v>
      </c>
      <c r="G177" s="127" t="s">
        <v>522</v>
      </c>
      <c r="H177" s="321"/>
    </row>
    <row r="178" spans="1:8" ht="19.95" hidden="1" customHeight="1">
      <c r="A178" s="305" t="s">
        <v>1156</v>
      </c>
      <c r="B178" s="305">
        <v>32</v>
      </c>
      <c r="C178" s="167" t="s">
        <v>123</v>
      </c>
      <c r="D178" s="127" t="s">
        <v>1161</v>
      </c>
      <c r="E178" s="127" t="s">
        <v>1259</v>
      </c>
      <c r="F178" s="167" t="s">
        <v>480</v>
      </c>
      <c r="G178" s="127" t="s">
        <v>216</v>
      </c>
      <c r="H178" s="321"/>
    </row>
    <row r="179" spans="1:8" ht="19.95" hidden="1" customHeight="1">
      <c r="A179" s="305" t="s">
        <v>1156</v>
      </c>
      <c r="B179" s="305">
        <v>33</v>
      </c>
      <c r="C179" s="167" t="s">
        <v>246</v>
      </c>
      <c r="D179" s="127" t="s">
        <v>1161</v>
      </c>
      <c r="E179" s="127" t="s">
        <v>319</v>
      </c>
      <c r="F179" s="167" t="s">
        <v>81</v>
      </c>
      <c r="G179" s="127" t="s">
        <v>83</v>
      </c>
      <c r="H179" s="321" t="s">
        <v>1166</v>
      </c>
    </row>
    <row r="180" spans="1:8" ht="19.95" hidden="1" customHeight="1">
      <c r="A180" s="305" t="s">
        <v>1156</v>
      </c>
      <c r="B180" s="340">
        <v>33</v>
      </c>
      <c r="C180" s="167" t="s">
        <v>282</v>
      </c>
      <c r="D180" s="127" t="s">
        <v>1161</v>
      </c>
      <c r="E180" s="127" t="s">
        <v>1036</v>
      </c>
      <c r="F180" s="167" t="s">
        <v>1163</v>
      </c>
      <c r="G180" s="127" t="s">
        <v>520</v>
      </c>
      <c r="H180" s="321" t="s">
        <v>1263</v>
      </c>
    </row>
    <row r="181" spans="1:8" ht="19.95" hidden="1" customHeight="1">
      <c r="A181" s="305" t="s">
        <v>1156</v>
      </c>
      <c r="B181" s="340">
        <v>33</v>
      </c>
      <c r="C181" s="171" t="s">
        <v>571</v>
      </c>
      <c r="D181" s="172" t="s">
        <v>1162</v>
      </c>
      <c r="E181" s="328" t="s">
        <v>84</v>
      </c>
      <c r="F181" s="111" t="s">
        <v>1065</v>
      </c>
      <c r="G181" s="315" t="s">
        <v>95</v>
      </c>
      <c r="H181" s="321" t="s">
        <v>1166</v>
      </c>
    </row>
    <row r="182" spans="1:8" ht="19.95" hidden="1" customHeight="1">
      <c r="A182" s="305" t="s">
        <v>1156</v>
      </c>
      <c r="B182" s="340">
        <v>33</v>
      </c>
      <c r="C182" s="171" t="s">
        <v>21</v>
      </c>
      <c r="D182" s="172" t="s">
        <v>1162</v>
      </c>
      <c r="E182" s="328" t="s">
        <v>312</v>
      </c>
      <c r="F182" s="111" t="s">
        <v>1056</v>
      </c>
      <c r="G182" s="315" t="s">
        <v>214</v>
      </c>
      <c r="H182" s="321"/>
    </row>
    <row r="183" spans="1:8" ht="19.95" hidden="1" customHeight="1">
      <c r="A183" s="305" t="s">
        <v>1156</v>
      </c>
      <c r="B183" s="340">
        <v>33</v>
      </c>
      <c r="C183" s="171" t="s">
        <v>657</v>
      </c>
      <c r="D183" s="172" t="s">
        <v>1162</v>
      </c>
      <c r="E183" s="328" t="s">
        <v>658</v>
      </c>
      <c r="F183" s="111" t="s">
        <v>1066</v>
      </c>
      <c r="G183" s="315" t="s">
        <v>659</v>
      </c>
      <c r="H183" s="321"/>
    </row>
    <row r="184" spans="1:8" ht="19.95" hidden="1" customHeight="1">
      <c r="A184" s="305" t="s">
        <v>1157</v>
      </c>
      <c r="B184" s="305">
        <v>1</v>
      </c>
      <c r="C184" s="111" t="s">
        <v>56</v>
      </c>
      <c r="D184" s="305" t="s">
        <v>1159</v>
      </c>
      <c r="E184" s="328" t="s">
        <v>1184</v>
      </c>
      <c r="F184" s="111" t="s">
        <v>236</v>
      </c>
      <c r="G184" s="305" t="s">
        <v>558</v>
      </c>
      <c r="H184" s="321" t="s">
        <v>1166</v>
      </c>
    </row>
    <row r="185" spans="1:8" ht="19.95" hidden="1" customHeight="1">
      <c r="A185" s="305" t="s">
        <v>1157</v>
      </c>
      <c r="B185" s="305">
        <v>2</v>
      </c>
      <c r="C185" s="111" t="s">
        <v>562</v>
      </c>
      <c r="D185" s="305" t="s">
        <v>1159</v>
      </c>
      <c r="E185" s="328" t="s">
        <v>345</v>
      </c>
      <c r="F185" s="111" t="s">
        <v>133</v>
      </c>
      <c r="G185" s="305" t="s">
        <v>559</v>
      </c>
      <c r="H185" s="321"/>
    </row>
    <row r="186" spans="1:8" ht="19.95" hidden="1" customHeight="1">
      <c r="A186" s="305" t="s">
        <v>1157</v>
      </c>
      <c r="B186" s="305">
        <v>3</v>
      </c>
      <c r="C186" s="111" t="s">
        <v>563</v>
      </c>
      <c r="D186" s="305" t="s">
        <v>1159</v>
      </c>
      <c r="E186" s="328" t="s">
        <v>1190</v>
      </c>
      <c r="F186" s="111" t="s">
        <v>173</v>
      </c>
      <c r="G186" s="305" t="s">
        <v>47</v>
      </c>
      <c r="H186" s="321" t="s">
        <v>1166</v>
      </c>
    </row>
    <row r="187" spans="1:8" ht="19.95" hidden="1" customHeight="1">
      <c r="A187" s="305" t="s">
        <v>1157</v>
      </c>
      <c r="B187" s="305">
        <v>4</v>
      </c>
      <c r="C187" s="111" t="s">
        <v>1266</v>
      </c>
      <c r="D187" s="305" t="s">
        <v>1159</v>
      </c>
      <c r="E187" s="328" t="s">
        <v>1210</v>
      </c>
      <c r="F187" s="111" t="s">
        <v>452</v>
      </c>
      <c r="G187" s="305" t="s">
        <v>537</v>
      </c>
      <c r="H187" s="321"/>
    </row>
    <row r="188" spans="1:8" ht="19.95" hidden="1" customHeight="1">
      <c r="A188" s="305" t="s">
        <v>1157</v>
      </c>
      <c r="B188" s="305">
        <v>5</v>
      </c>
      <c r="C188" s="111" t="s">
        <v>566</v>
      </c>
      <c r="D188" s="305" t="s">
        <v>1159</v>
      </c>
      <c r="E188" s="328" t="s">
        <v>1260</v>
      </c>
      <c r="F188" s="111" t="s">
        <v>304</v>
      </c>
      <c r="G188" s="305" t="s">
        <v>234</v>
      </c>
      <c r="H188" s="321"/>
    </row>
    <row r="189" spans="1:8" ht="19.95" customHeight="1">
      <c r="A189" s="305" t="s">
        <v>1157</v>
      </c>
      <c r="B189" s="305">
        <v>6</v>
      </c>
      <c r="C189" s="111" t="s">
        <v>410</v>
      </c>
      <c r="D189" s="305" t="s">
        <v>1160</v>
      </c>
      <c r="E189" s="328" t="s">
        <v>74</v>
      </c>
      <c r="F189" s="111" t="s">
        <v>789</v>
      </c>
      <c r="G189" s="305" t="s">
        <v>618</v>
      </c>
      <c r="H189" s="321"/>
    </row>
    <row r="190" spans="1:8" ht="19.95" hidden="1" customHeight="1">
      <c r="A190" s="305" t="s">
        <v>1157</v>
      </c>
      <c r="B190" s="305">
        <v>7</v>
      </c>
      <c r="C190" s="111" t="s">
        <v>343</v>
      </c>
      <c r="D190" s="305" t="s">
        <v>1161</v>
      </c>
      <c r="E190" s="328" t="s">
        <v>323</v>
      </c>
      <c r="F190" s="111" t="s">
        <v>560</v>
      </c>
      <c r="G190" s="305" t="s">
        <v>239</v>
      </c>
      <c r="H190" s="321" t="s">
        <v>1166</v>
      </c>
    </row>
    <row r="191" spans="1:8" ht="19.95" hidden="1" customHeight="1">
      <c r="A191" s="305" t="s">
        <v>1157</v>
      </c>
      <c r="B191" s="305">
        <v>8</v>
      </c>
      <c r="C191" s="111" t="s">
        <v>993</v>
      </c>
      <c r="D191" s="305" t="s">
        <v>1161</v>
      </c>
      <c r="E191" s="328" t="s">
        <v>326</v>
      </c>
      <c r="F191" s="111" t="s">
        <v>288</v>
      </c>
      <c r="G191" s="305" t="s">
        <v>376</v>
      </c>
      <c r="H191" s="321"/>
    </row>
    <row r="192" spans="1:8" ht="19.95" hidden="1" customHeight="1">
      <c r="A192" s="305" t="s">
        <v>1157</v>
      </c>
      <c r="B192" s="305">
        <v>9</v>
      </c>
      <c r="C192" s="111" t="s">
        <v>567</v>
      </c>
      <c r="D192" s="305" t="s">
        <v>1161</v>
      </c>
      <c r="E192" s="328" t="s">
        <v>326</v>
      </c>
      <c r="F192" s="111" t="s">
        <v>288</v>
      </c>
      <c r="G192" s="305" t="s">
        <v>1144</v>
      </c>
      <c r="H192" s="321" t="s">
        <v>1165</v>
      </c>
    </row>
    <row r="193" spans="1:8" ht="19.95" hidden="1" customHeight="1">
      <c r="A193" s="305" t="s">
        <v>1157</v>
      </c>
      <c r="B193" s="305">
        <v>10</v>
      </c>
      <c r="C193" s="111" t="s">
        <v>994</v>
      </c>
      <c r="D193" s="305" t="s">
        <v>1161</v>
      </c>
      <c r="E193" s="328" t="s">
        <v>379</v>
      </c>
      <c r="F193" s="111" t="s">
        <v>19</v>
      </c>
      <c r="G193" s="305" t="s">
        <v>355</v>
      </c>
      <c r="H193" s="321" t="s">
        <v>1166</v>
      </c>
    </row>
    <row r="194" spans="1:8" ht="19.95" hidden="1" customHeight="1">
      <c r="A194" s="305" t="s">
        <v>570</v>
      </c>
      <c r="B194" s="305">
        <v>1</v>
      </c>
      <c r="C194" s="111" t="s">
        <v>380</v>
      </c>
      <c r="D194" s="305" t="s">
        <v>1159</v>
      </c>
      <c r="E194" s="176" t="s">
        <v>1183</v>
      </c>
      <c r="F194" s="111" t="s">
        <v>294</v>
      </c>
      <c r="G194" s="305" t="s">
        <v>75</v>
      </c>
      <c r="H194" s="321"/>
    </row>
    <row r="195" spans="1:8" ht="19.95" hidden="1" customHeight="1">
      <c r="A195" s="305" t="s">
        <v>570</v>
      </c>
      <c r="B195" s="305">
        <v>2</v>
      </c>
      <c r="C195" s="111" t="s">
        <v>874</v>
      </c>
      <c r="D195" s="305" t="s">
        <v>1159</v>
      </c>
      <c r="E195" s="328" t="s">
        <v>318</v>
      </c>
      <c r="F195" s="111" t="s">
        <v>876</v>
      </c>
      <c r="G195" s="305" t="s">
        <v>1145</v>
      </c>
      <c r="H195" s="321"/>
    </row>
    <row r="196" spans="1:8" ht="19.95" hidden="1" customHeight="1">
      <c r="A196" s="305" t="s">
        <v>570</v>
      </c>
      <c r="B196" s="305">
        <v>3</v>
      </c>
      <c r="C196" s="111" t="s">
        <v>353</v>
      </c>
      <c r="D196" s="305" t="s">
        <v>1161</v>
      </c>
      <c r="E196" s="328" t="s">
        <v>1225</v>
      </c>
      <c r="F196" s="111" t="s">
        <v>72</v>
      </c>
      <c r="G196" s="305" t="s">
        <v>70</v>
      </c>
      <c r="H196" s="321" t="s">
        <v>1166</v>
      </c>
    </row>
    <row r="197" spans="1:8" ht="19.95" hidden="1" customHeight="1">
      <c r="A197" s="305" t="s">
        <v>570</v>
      </c>
      <c r="B197" s="305">
        <v>4</v>
      </c>
      <c r="C197" s="111" t="s">
        <v>53</v>
      </c>
      <c r="D197" s="305" t="s">
        <v>1161</v>
      </c>
      <c r="E197" s="328" t="s">
        <v>1224</v>
      </c>
      <c r="F197" s="111" t="s">
        <v>543</v>
      </c>
      <c r="G197" s="305" t="s">
        <v>60</v>
      </c>
      <c r="H197" s="321"/>
    </row>
    <row r="198" spans="1:8" ht="19.95" hidden="1" customHeight="1">
      <c r="A198" s="305" t="s">
        <v>570</v>
      </c>
      <c r="B198" s="305">
        <v>5</v>
      </c>
      <c r="C198" s="111" t="s">
        <v>65</v>
      </c>
      <c r="D198" s="305" t="s">
        <v>1161</v>
      </c>
      <c r="E198" s="328" t="s">
        <v>1223</v>
      </c>
      <c r="F198" s="111" t="s">
        <v>569</v>
      </c>
      <c r="G198" s="305" t="s">
        <v>99</v>
      </c>
      <c r="H198" s="321"/>
    </row>
    <row r="199" spans="1:8" ht="19.95" hidden="1" customHeight="1">
      <c r="A199" s="305" t="s">
        <v>1042</v>
      </c>
      <c r="B199" s="305">
        <v>1</v>
      </c>
      <c r="C199" s="111" t="s">
        <v>677</v>
      </c>
      <c r="D199" s="305" t="s">
        <v>1159</v>
      </c>
      <c r="E199" s="328" t="s">
        <v>797</v>
      </c>
      <c r="F199" s="111" t="s">
        <v>1146</v>
      </c>
      <c r="G199" s="305" t="s">
        <v>260</v>
      </c>
      <c r="H199" s="321"/>
    </row>
    <row r="200" spans="1:8" ht="19.95" customHeight="1">
      <c r="A200" s="305" t="s">
        <v>1042</v>
      </c>
      <c r="B200" s="305">
        <v>2</v>
      </c>
      <c r="C200" s="111" t="s">
        <v>851</v>
      </c>
      <c r="D200" s="305" t="s">
        <v>1160</v>
      </c>
      <c r="E200" s="328" t="s">
        <v>88</v>
      </c>
      <c r="F200" s="111" t="s">
        <v>593</v>
      </c>
      <c r="G200" s="305" t="s">
        <v>568</v>
      </c>
      <c r="H200" s="321" t="s">
        <v>1165</v>
      </c>
    </row>
    <row r="201" spans="1:8" ht="19.95" hidden="1" customHeight="1">
      <c r="A201" s="305" t="s">
        <v>1042</v>
      </c>
      <c r="B201" s="305">
        <v>3</v>
      </c>
      <c r="C201" s="111" t="s">
        <v>909</v>
      </c>
      <c r="D201" s="305" t="s">
        <v>1161</v>
      </c>
      <c r="E201" s="328" t="s">
        <v>326</v>
      </c>
      <c r="F201" s="111" t="s">
        <v>910</v>
      </c>
      <c r="G201" s="305" t="s">
        <v>165</v>
      </c>
      <c r="H201" s="321" t="s">
        <v>1165</v>
      </c>
    </row>
    <row r="202" spans="1:8" ht="19.95" customHeight="1">
      <c r="A202" s="305" t="s">
        <v>855</v>
      </c>
      <c r="B202" s="305">
        <v>1</v>
      </c>
      <c r="C202" s="111" t="s">
        <v>1147</v>
      </c>
      <c r="D202" s="305" t="s">
        <v>1160</v>
      </c>
      <c r="E202" s="328" t="s">
        <v>499</v>
      </c>
      <c r="F202" s="111" t="s">
        <v>856</v>
      </c>
      <c r="G202" s="305" t="s">
        <v>1148</v>
      </c>
      <c r="H202" s="321"/>
    </row>
    <row r="203" spans="1:8" ht="19.95" hidden="1" customHeight="1">
      <c r="A203" s="305" t="s">
        <v>79</v>
      </c>
      <c r="B203" s="305">
        <v>1</v>
      </c>
      <c r="C203" s="111" t="s">
        <v>1008</v>
      </c>
      <c r="D203" s="305" t="s">
        <v>1159</v>
      </c>
      <c r="E203" s="328" t="s">
        <v>318</v>
      </c>
      <c r="F203" s="111" t="s">
        <v>809</v>
      </c>
      <c r="G203" s="305" t="s">
        <v>572</v>
      </c>
      <c r="H203" s="321"/>
    </row>
    <row r="204" spans="1:8" ht="19.95" hidden="1" customHeight="1">
      <c r="A204" s="305" t="s">
        <v>79</v>
      </c>
      <c r="B204" s="305">
        <v>2</v>
      </c>
      <c r="C204" s="111" t="s">
        <v>1009</v>
      </c>
      <c r="D204" s="305" t="s">
        <v>1159</v>
      </c>
      <c r="E204" s="328" t="s">
        <v>1190</v>
      </c>
      <c r="F204" s="111" t="s">
        <v>93</v>
      </c>
      <c r="G204" s="305" t="s">
        <v>101</v>
      </c>
      <c r="H204" s="321" t="s">
        <v>1166</v>
      </c>
    </row>
    <row r="205" spans="1:8" ht="19.95" hidden="1" customHeight="1">
      <c r="A205" s="305" t="s">
        <v>79</v>
      </c>
      <c r="B205" s="305">
        <v>3</v>
      </c>
      <c r="C205" s="111" t="s">
        <v>1010</v>
      </c>
      <c r="D205" s="305" t="s">
        <v>1159</v>
      </c>
      <c r="E205" s="328" t="s">
        <v>1184</v>
      </c>
      <c r="F205" s="111" t="s">
        <v>585</v>
      </c>
      <c r="G205" s="305" t="s">
        <v>582</v>
      </c>
      <c r="H205" s="321" t="s">
        <v>1166</v>
      </c>
    </row>
    <row r="206" spans="1:8" ht="19.95" hidden="1" customHeight="1">
      <c r="A206" s="305" t="s">
        <v>79</v>
      </c>
      <c r="B206" s="305">
        <v>4</v>
      </c>
      <c r="C206" s="111" t="s">
        <v>823</v>
      </c>
      <c r="D206" s="305" t="s">
        <v>1159</v>
      </c>
      <c r="E206" s="328" t="s">
        <v>329</v>
      </c>
      <c r="F206" s="111" t="s">
        <v>824</v>
      </c>
      <c r="G206" s="305" t="s">
        <v>825</v>
      </c>
      <c r="H206" s="321" t="s">
        <v>1165</v>
      </c>
    </row>
    <row r="207" spans="1:8" ht="19.95" customHeight="1">
      <c r="A207" s="305" t="s">
        <v>79</v>
      </c>
      <c r="B207" s="305">
        <v>5</v>
      </c>
      <c r="C207" s="111" t="s">
        <v>588</v>
      </c>
      <c r="D207" s="305" t="s">
        <v>1160</v>
      </c>
      <c r="E207" s="328" t="s">
        <v>88</v>
      </c>
      <c r="F207" s="111" t="s">
        <v>583</v>
      </c>
      <c r="G207" s="305" t="s">
        <v>581</v>
      </c>
      <c r="H207" s="321" t="s">
        <v>1165</v>
      </c>
    </row>
    <row r="208" spans="1:8" ht="19.95" customHeight="1">
      <c r="A208" s="305" t="s">
        <v>79</v>
      </c>
      <c r="B208" s="305">
        <v>6</v>
      </c>
      <c r="C208" s="111" t="s">
        <v>587</v>
      </c>
      <c r="D208" s="305" t="s">
        <v>1160</v>
      </c>
      <c r="E208" s="328" t="s">
        <v>340</v>
      </c>
      <c r="F208" s="111" t="s">
        <v>897</v>
      </c>
      <c r="G208" s="305" t="s">
        <v>580</v>
      </c>
      <c r="H208" s="321" t="s">
        <v>1165</v>
      </c>
    </row>
    <row r="209" spans="1:8" ht="19.95" customHeight="1">
      <c r="A209" s="305" t="s">
        <v>852</v>
      </c>
      <c r="B209" s="305">
        <v>7</v>
      </c>
      <c r="C209" s="111" t="s">
        <v>853</v>
      </c>
      <c r="D209" s="305" t="s">
        <v>1160</v>
      </c>
      <c r="E209" s="328" t="s">
        <v>1218</v>
      </c>
      <c r="F209" s="111" t="s">
        <v>591</v>
      </c>
      <c r="G209" s="305" t="s">
        <v>854</v>
      </c>
      <c r="H209" s="321" t="s">
        <v>1165</v>
      </c>
    </row>
    <row r="210" spans="1:8" ht="19.95" hidden="1" customHeight="1">
      <c r="A210" s="305" t="s">
        <v>852</v>
      </c>
      <c r="B210" s="305">
        <v>8</v>
      </c>
      <c r="C210" s="111" t="s">
        <v>1097</v>
      </c>
      <c r="D210" s="305" t="s">
        <v>1161</v>
      </c>
      <c r="E210" s="328" t="s">
        <v>323</v>
      </c>
      <c r="F210" s="111" t="s">
        <v>1099</v>
      </c>
      <c r="G210" s="305" t="s">
        <v>1149</v>
      </c>
      <c r="H210" s="321"/>
    </row>
    <row r="211" spans="1:8" ht="19.95" hidden="1" customHeight="1">
      <c r="A211" s="305" t="s">
        <v>852</v>
      </c>
      <c r="B211" s="305">
        <v>9</v>
      </c>
      <c r="C211" s="111" t="s">
        <v>1100</v>
      </c>
      <c r="D211" s="305" t="s">
        <v>1161</v>
      </c>
      <c r="E211" s="328" t="s">
        <v>1150</v>
      </c>
      <c r="F211" s="111" t="s">
        <v>1102</v>
      </c>
      <c r="G211" s="305" t="s">
        <v>1151</v>
      </c>
      <c r="H211" s="321"/>
    </row>
    <row r="212" spans="1:8" ht="19.95" hidden="1" customHeight="1">
      <c r="A212" s="305" t="s">
        <v>852</v>
      </c>
      <c r="B212" s="305">
        <v>10</v>
      </c>
      <c r="C212" s="111" t="s">
        <v>1104</v>
      </c>
      <c r="D212" s="305" t="s">
        <v>1161</v>
      </c>
      <c r="E212" s="328" t="s">
        <v>158</v>
      </c>
      <c r="F212" s="111" t="s">
        <v>1152</v>
      </c>
      <c r="G212" s="305" t="s">
        <v>1153</v>
      </c>
      <c r="H212" s="321"/>
    </row>
    <row r="213" spans="1:8" ht="19.95" hidden="1" customHeight="1">
      <c r="A213" s="305" t="s">
        <v>852</v>
      </c>
      <c r="B213" s="305">
        <v>11</v>
      </c>
      <c r="C213" s="111" t="s">
        <v>1108</v>
      </c>
      <c r="D213" s="305" t="s">
        <v>1161</v>
      </c>
      <c r="E213" s="328" t="s">
        <v>151</v>
      </c>
      <c r="F213" s="111" t="s">
        <v>1110</v>
      </c>
      <c r="G213" s="305" t="s">
        <v>1154</v>
      </c>
      <c r="H213" s="321"/>
    </row>
    <row r="214" spans="1:8" ht="19.95" hidden="1" customHeight="1">
      <c r="A214" s="305" t="s">
        <v>79</v>
      </c>
      <c r="B214" s="305">
        <v>12</v>
      </c>
      <c r="C214" s="111" t="s">
        <v>586</v>
      </c>
      <c r="D214" s="305" t="s">
        <v>1162</v>
      </c>
      <c r="E214" s="328" t="s">
        <v>311</v>
      </c>
      <c r="F214" s="111" t="s">
        <v>1060</v>
      </c>
      <c r="G214" s="305" t="s">
        <v>1155</v>
      </c>
      <c r="H214" s="321" t="s">
        <v>1165</v>
      </c>
    </row>
    <row r="215" spans="1:8" ht="19.95" hidden="1" customHeight="1">
      <c r="A215" s="305" t="s">
        <v>87</v>
      </c>
      <c r="B215" s="305">
        <v>1</v>
      </c>
      <c r="C215" s="111" t="s">
        <v>1128</v>
      </c>
      <c r="D215" s="305" t="s">
        <v>1159</v>
      </c>
      <c r="E215" s="328" t="s">
        <v>1187</v>
      </c>
      <c r="F215" s="111" t="s">
        <v>374</v>
      </c>
      <c r="G215" s="305" t="s">
        <v>1129</v>
      </c>
      <c r="H215" s="321"/>
    </row>
    <row r="216" spans="1:8" ht="19.95" hidden="1" customHeight="1">
      <c r="A216" s="305" t="s">
        <v>87</v>
      </c>
      <c r="B216" s="305">
        <v>2</v>
      </c>
      <c r="C216" s="111" t="s">
        <v>1005</v>
      </c>
      <c r="D216" s="305" t="s">
        <v>1159</v>
      </c>
      <c r="E216" s="328" t="s">
        <v>1189</v>
      </c>
      <c r="F216" s="111" t="s">
        <v>91</v>
      </c>
      <c r="G216" s="305" t="s">
        <v>48</v>
      </c>
      <c r="H216" s="321"/>
    </row>
    <row r="217" spans="1:8" ht="19.95" hidden="1" customHeight="1">
      <c r="A217" s="305" t="s">
        <v>87</v>
      </c>
      <c r="B217" s="305">
        <v>3</v>
      </c>
      <c r="C217" s="111" t="s">
        <v>465</v>
      </c>
      <c r="D217" s="305" t="s">
        <v>1159</v>
      </c>
      <c r="E217" s="328" t="s">
        <v>1190</v>
      </c>
      <c r="F217" s="111" t="s">
        <v>1130</v>
      </c>
      <c r="G217" s="305" t="s">
        <v>1131</v>
      </c>
      <c r="H217" s="321" t="s">
        <v>1166</v>
      </c>
    </row>
    <row r="218" spans="1:8" ht="19.95" hidden="1" customHeight="1">
      <c r="A218" s="305" t="s">
        <v>87</v>
      </c>
      <c r="B218" s="305">
        <v>4</v>
      </c>
      <c r="C218" s="111" t="s">
        <v>661</v>
      </c>
      <c r="D218" s="305" t="s">
        <v>1159</v>
      </c>
      <c r="E218" s="328" t="s">
        <v>1025</v>
      </c>
      <c r="F218" s="111" t="s">
        <v>1026</v>
      </c>
      <c r="G218" s="305" t="s">
        <v>43</v>
      </c>
      <c r="H218" s="321"/>
    </row>
    <row r="219" spans="1:8" ht="19.95" customHeight="1">
      <c r="A219" s="305" t="s">
        <v>772</v>
      </c>
      <c r="B219" s="305">
        <v>5</v>
      </c>
      <c r="C219" s="111" t="s">
        <v>300</v>
      </c>
      <c r="D219" s="305" t="s">
        <v>1160</v>
      </c>
      <c r="E219" s="328" t="s">
        <v>461</v>
      </c>
      <c r="F219" s="111" t="s">
        <v>773</v>
      </c>
      <c r="G219" s="305" t="s">
        <v>457</v>
      </c>
      <c r="H219" s="321" t="s">
        <v>1165</v>
      </c>
    </row>
    <row r="220" spans="1:8" ht="19.95" customHeight="1">
      <c r="A220" s="305" t="s">
        <v>772</v>
      </c>
      <c r="B220" s="305">
        <v>6</v>
      </c>
      <c r="C220" s="111" t="s">
        <v>463</v>
      </c>
      <c r="D220" s="305" t="s">
        <v>1160</v>
      </c>
      <c r="E220" s="328" t="s">
        <v>181</v>
      </c>
      <c r="F220" s="111" t="s">
        <v>755</v>
      </c>
      <c r="G220" s="305" t="s">
        <v>415</v>
      </c>
      <c r="H220" s="321" t="s">
        <v>1165</v>
      </c>
    </row>
    <row r="221" spans="1:8" ht="19.95" customHeight="1">
      <c r="A221" s="305" t="s">
        <v>772</v>
      </c>
      <c r="B221" s="305">
        <v>7</v>
      </c>
      <c r="C221" s="111" t="s">
        <v>774</v>
      </c>
      <c r="D221" s="305" t="s">
        <v>1160</v>
      </c>
      <c r="E221" s="328" t="s">
        <v>162</v>
      </c>
      <c r="F221" s="111" t="s">
        <v>1132</v>
      </c>
      <c r="G221" s="305" t="s">
        <v>203</v>
      </c>
      <c r="H221" s="321" t="s">
        <v>1165</v>
      </c>
    </row>
    <row r="222" spans="1:8" ht="19.95" hidden="1" customHeight="1">
      <c r="A222" s="305" t="s">
        <v>87</v>
      </c>
      <c r="B222" s="305">
        <v>8</v>
      </c>
      <c r="C222" s="111" t="s">
        <v>28</v>
      </c>
      <c r="D222" s="305" t="s">
        <v>1161</v>
      </c>
      <c r="E222" s="328" t="s">
        <v>1261</v>
      </c>
      <c r="F222" s="111" t="s">
        <v>725</v>
      </c>
      <c r="G222" s="305" t="s">
        <v>77</v>
      </c>
      <c r="H222" s="321" t="s">
        <v>1166</v>
      </c>
    </row>
    <row r="223" spans="1:8" ht="19.95" hidden="1" customHeight="1">
      <c r="A223" s="305" t="s">
        <v>356</v>
      </c>
      <c r="B223" s="305">
        <v>1</v>
      </c>
      <c r="C223" s="111" t="s">
        <v>482</v>
      </c>
      <c r="D223" s="305" t="s">
        <v>1164</v>
      </c>
      <c r="E223" s="328" t="s">
        <v>1187</v>
      </c>
      <c r="F223" s="111" t="s">
        <v>374</v>
      </c>
      <c r="G223" s="305" t="s">
        <v>182</v>
      </c>
      <c r="H223" s="321"/>
    </row>
    <row r="224" spans="1:8" ht="19.95" hidden="1" customHeight="1">
      <c r="A224" s="305" t="s">
        <v>356</v>
      </c>
      <c r="B224" s="305">
        <v>2</v>
      </c>
      <c r="C224" s="111" t="s">
        <v>327</v>
      </c>
      <c r="D224" s="305" t="s">
        <v>1164</v>
      </c>
      <c r="E224" s="328" t="s">
        <v>1188</v>
      </c>
      <c r="F224" s="111" t="s">
        <v>276</v>
      </c>
      <c r="G224" s="305" t="s">
        <v>471</v>
      </c>
      <c r="H224" s="321"/>
    </row>
    <row r="225" spans="1:8" ht="19.95" hidden="1" customHeight="1">
      <c r="A225" s="305" t="s">
        <v>356</v>
      </c>
      <c r="B225" s="305">
        <v>3</v>
      </c>
      <c r="C225" s="111" t="s">
        <v>481</v>
      </c>
      <c r="D225" s="305" t="s">
        <v>1164</v>
      </c>
      <c r="E225" s="328" t="s">
        <v>1222</v>
      </c>
      <c r="F225" s="111" t="s">
        <v>194</v>
      </c>
      <c r="G225" s="305" t="s">
        <v>411</v>
      </c>
      <c r="H225" s="321"/>
    </row>
    <row r="226" spans="1:8" ht="19.95" hidden="1" customHeight="1">
      <c r="A226" s="305" t="s">
        <v>356</v>
      </c>
      <c r="B226" s="305">
        <v>4</v>
      </c>
      <c r="C226" s="111" t="s">
        <v>479</v>
      </c>
      <c r="D226" s="305" t="s">
        <v>1164</v>
      </c>
      <c r="E226" s="328" t="s">
        <v>1221</v>
      </c>
      <c r="F226" s="111" t="s">
        <v>299</v>
      </c>
      <c r="G226" s="305" t="s">
        <v>134</v>
      </c>
      <c r="H226" s="321"/>
    </row>
    <row r="227" spans="1:8" ht="19.95" hidden="1" customHeight="1">
      <c r="A227" s="305" t="s">
        <v>356</v>
      </c>
      <c r="B227" s="305">
        <v>5</v>
      </c>
      <c r="C227" s="111" t="s">
        <v>1133</v>
      </c>
      <c r="D227" s="305" t="s">
        <v>1164</v>
      </c>
      <c r="E227" s="328" t="s">
        <v>665</v>
      </c>
      <c r="F227" s="111" t="s">
        <v>1122</v>
      </c>
      <c r="G227" s="305" t="s">
        <v>670</v>
      </c>
      <c r="H227" s="321"/>
    </row>
    <row r="228" spans="1:8" ht="19.95" customHeight="1">
      <c r="A228" s="305" t="s">
        <v>776</v>
      </c>
      <c r="B228" s="305">
        <v>6</v>
      </c>
      <c r="C228" s="111" t="s">
        <v>478</v>
      </c>
      <c r="D228" s="305" t="s">
        <v>1160</v>
      </c>
      <c r="E228" s="328" t="s">
        <v>340</v>
      </c>
      <c r="F228" s="111" t="s">
        <v>768</v>
      </c>
      <c r="G228" s="305" t="s">
        <v>425</v>
      </c>
      <c r="H228" s="321" t="s">
        <v>1165</v>
      </c>
    </row>
    <row r="229" spans="1:8" ht="19.95" customHeight="1">
      <c r="A229" s="305" t="s">
        <v>776</v>
      </c>
      <c r="B229" s="305">
        <v>8</v>
      </c>
      <c r="C229" s="111" t="s">
        <v>124</v>
      </c>
      <c r="D229" s="305" t="s">
        <v>1160</v>
      </c>
      <c r="E229" s="328" t="s">
        <v>38</v>
      </c>
      <c r="F229" s="111" t="s">
        <v>779</v>
      </c>
      <c r="G229" s="305" t="s">
        <v>424</v>
      </c>
      <c r="H229" s="321" t="s">
        <v>1165</v>
      </c>
    </row>
    <row r="230" spans="1:8" ht="19.95" hidden="1" customHeight="1">
      <c r="A230" s="305" t="s">
        <v>356</v>
      </c>
      <c r="B230" s="305">
        <v>9</v>
      </c>
      <c r="C230" s="111" t="s">
        <v>477</v>
      </c>
      <c r="D230" s="305" t="s">
        <v>1161</v>
      </c>
      <c r="E230" s="328" t="s">
        <v>69</v>
      </c>
      <c r="F230" s="111" t="s">
        <v>280</v>
      </c>
      <c r="G230" s="305" t="s">
        <v>469</v>
      </c>
      <c r="H230" s="321" t="s">
        <v>1166</v>
      </c>
    </row>
    <row r="231" spans="1:8" ht="19.95" hidden="1" customHeight="1">
      <c r="A231" s="305" t="s">
        <v>356</v>
      </c>
      <c r="B231" s="305">
        <v>10</v>
      </c>
      <c r="C231" s="111" t="s">
        <v>476</v>
      </c>
      <c r="D231" s="305" t="s">
        <v>1161</v>
      </c>
      <c r="E231" s="328" t="s">
        <v>332</v>
      </c>
      <c r="F231" s="111" t="s">
        <v>472</v>
      </c>
      <c r="G231" s="305" t="s">
        <v>467</v>
      </c>
      <c r="H231" s="321" t="s">
        <v>1166</v>
      </c>
    </row>
    <row r="232" spans="1:8" ht="19.95" hidden="1" customHeight="1">
      <c r="A232" s="305" t="s">
        <v>356</v>
      </c>
      <c r="B232" s="305">
        <v>11</v>
      </c>
      <c r="C232" s="111" t="s">
        <v>448</v>
      </c>
      <c r="D232" s="305" t="s">
        <v>1161</v>
      </c>
      <c r="E232" s="328" t="s">
        <v>323</v>
      </c>
      <c r="F232" s="111" t="s">
        <v>431</v>
      </c>
      <c r="G232" s="305" t="s">
        <v>419</v>
      </c>
      <c r="H232" s="321"/>
    </row>
    <row r="233" spans="1:8" ht="19.95" hidden="1" customHeight="1">
      <c r="A233" s="305" t="s">
        <v>356</v>
      </c>
      <c r="B233" s="305">
        <v>12</v>
      </c>
      <c r="C233" s="111" t="s">
        <v>474</v>
      </c>
      <c r="D233" s="305" t="s">
        <v>1161</v>
      </c>
      <c r="E233" s="328" t="s">
        <v>58</v>
      </c>
      <c r="F233" s="111" t="s">
        <v>273</v>
      </c>
      <c r="G233" s="305" t="s">
        <v>229</v>
      </c>
      <c r="H233" s="321"/>
    </row>
    <row r="234" spans="1:8" ht="19.95" hidden="1" customHeight="1">
      <c r="A234" s="305" t="s">
        <v>356</v>
      </c>
      <c r="B234" s="305">
        <v>13</v>
      </c>
      <c r="C234" s="111" t="s">
        <v>184</v>
      </c>
      <c r="D234" s="305" t="s">
        <v>1161</v>
      </c>
      <c r="E234" s="328" t="s">
        <v>325</v>
      </c>
      <c r="F234" s="111" t="s">
        <v>9</v>
      </c>
      <c r="G234" s="305" t="s">
        <v>418</v>
      </c>
      <c r="H234" s="321"/>
    </row>
    <row r="235" spans="1:8" ht="19.95" hidden="1" customHeight="1">
      <c r="A235" s="305" t="s">
        <v>356</v>
      </c>
      <c r="B235" s="305">
        <v>14</v>
      </c>
      <c r="C235" s="111" t="s">
        <v>25</v>
      </c>
      <c r="D235" s="305" t="s">
        <v>1161</v>
      </c>
      <c r="E235" s="328" t="s">
        <v>331</v>
      </c>
      <c r="F235" s="111" t="s">
        <v>290</v>
      </c>
      <c r="G235" s="305" t="s">
        <v>228</v>
      </c>
      <c r="H235" s="321" t="s">
        <v>1166</v>
      </c>
    </row>
    <row r="236" spans="1:8" ht="19.95" hidden="1" customHeight="1">
      <c r="A236" s="305" t="s">
        <v>356</v>
      </c>
      <c r="B236" s="305">
        <v>15</v>
      </c>
      <c r="C236" s="111" t="s">
        <v>458</v>
      </c>
      <c r="D236" s="305" t="s">
        <v>1161</v>
      </c>
      <c r="E236" s="328" t="s">
        <v>473</v>
      </c>
      <c r="F236" s="111" t="s">
        <v>147</v>
      </c>
      <c r="G236" s="305" t="s">
        <v>466</v>
      </c>
      <c r="H236" s="321"/>
    </row>
    <row r="237" spans="1:8" ht="19.95" hidden="1" customHeight="1">
      <c r="A237" s="305" t="s">
        <v>356</v>
      </c>
      <c r="B237" s="305">
        <v>16</v>
      </c>
      <c r="C237" s="111" t="s">
        <v>242</v>
      </c>
      <c r="D237" s="305" t="s">
        <v>1161</v>
      </c>
      <c r="E237" s="328" t="s">
        <v>151</v>
      </c>
      <c r="F237" s="111" t="s">
        <v>272</v>
      </c>
      <c r="G237" s="305" t="s">
        <v>223</v>
      </c>
      <c r="H237" s="321"/>
    </row>
    <row r="238" spans="1:8" ht="19.95" hidden="1" customHeight="1">
      <c r="A238" s="305" t="s">
        <v>356</v>
      </c>
      <c r="B238" s="305">
        <v>17</v>
      </c>
      <c r="C238" s="111" t="s">
        <v>107</v>
      </c>
      <c r="D238" s="305" t="s">
        <v>1161</v>
      </c>
      <c r="E238" s="328" t="s">
        <v>319</v>
      </c>
      <c r="F238" s="111" t="s">
        <v>385</v>
      </c>
      <c r="G238" s="305" t="s">
        <v>83</v>
      </c>
      <c r="H238" s="321"/>
    </row>
    <row r="239" spans="1:8" ht="19.95" hidden="1" customHeight="1">
      <c r="A239" s="305" t="s">
        <v>356</v>
      </c>
      <c r="B239" s="305">
        <v>18</v>
      </c>
      <c r="C239" s="111" t="s">
        <v>1134</v>
      </c>
      <c r="D239" s="305" t="s">
        <v>1161</v>
      </c>
      <c r="E239" s="328" t="s">
        <v>322</v>
      </c>
      <c r="F239" s="111" t="s">
        <v>279</v>
      </c>
      <c r="G239" s="305" t="s">
        <v>407</v>
      </c>
      <c r="H239" s="321"/>
    </row>
    <row r="240" spans="1:8" ht="19.95" hidden="1" customHeight="1">
      <c r="A240" s="305" t="s">
        <v>356</v>
      </c>
      <c r="B240" s="305">
        <v>19</v>
      </c>
      <c r="C240" s="111" t="s">
        <v>275</v>
      </c>
      <c r="D240" s="305" t="s">
        <v>1162</v>
      </c>
      <c r="E240" s="328" t="s">
        <v>311</v>
      </c>
      <c r="F240" s="111" t="s">
        <v>1062</v>
      </c>
      <c r="G240" s="305" t="s">
        <v>414</v>
      </c>
      <c r="H240" s="321" t="s">
        <v>1165</v>
      </c>
    </row>
    <row r="241" spans="1:8" ht="19.95" hidden="1" customHeight="1">
      <c r="A241" s="305" t="s">
        <v>511</v>
      </c>
      <c r="B241" s="305">
        <v>1</v>
      </c>
      <c r="C241" s="111" t="s">
        <v>506</v>
      </c>
      <c r="D241" s="305" t="s">
        <v>1159</v>
      </c>
      <c r="E241" s="328" t="s">
        <v>241</v>
      </c>
      <c r="F241" s="111" t="s">
        <v>498</v>
      </c>
      <c r="G241" s="305" t="s">
        <v>493</v>
      </c>
      <c r="H241" s="321"/>
    </row>
    <row r="242" spans="1:8" ht="19.95" hidden="1" customHeight="1">
      <c r="A242" s="305" t="s">
        <v>511</v>
      </c>
      <c r="B242" s="305">
        <v>2</v>
      </c>
      <c r="C242" s="111" t="s">
        <v>485</v>
      </c>
      <c r="D242" s="305" t="s">
        <v>1159</v>
      </c>
      <c r="E242" s="328" t="s">
        <v>329</v>
      </c>
      <c r="F242" s="111" t="s">
        <v>126</v>
      </c>
      <c r="G242" s="305" t="s">
        <v>491</v>
      </c>
      <c r="H242" s="321" t="s">
        <v>1165</v>
      </c>
    </row>
    <row r="243" spans="1:8" ht="19.95" hidden="1" customHeight="1">
      <c r="A243" s="305" t="s">
        <v>511</v>
      </c>
      <c r="B243" s="305">
        <v>3</v>
      </c>
      <c r="C243" s="111" t="s">
        <v>183</v>
      </c>
      <c r="D243" s="305" t="s">
        <v>1159</v>
      </c>
      <c r="E243" s="328" t="s">
        <v>167</v>
      </c>
      <c r="F243" s="111" t="s">
        <v>298</v>
      </c>
      <c r="G243" s="305" t="s">
        <v>268</v>
      </c>
      <c r="H243" s="321"/>
    </row>
    <row r="244" spans="1:8" ht="19.95" hidden="1" customHeight="1">
      <c r="A244" s="305" t="s">
        <v>511</v>
      </c>
      <c r="B244" s="305">
        <v>4</v>
      </c>
      <c r="C244" s="111" t="s">
        <v>806</v>
      </c>
      <c r="D244" s="305" t="s">
        <v>1159</v>
      </c>
      <c r="E244" s="328" t="s">
        <v>1186</v>
      </c>
      <c r="F244" s="111" t="s">
        <v>807</v>
      </c>
      <c r="G244" s="305" t="s">
        <v>490</v>
      </c>
      <c r="H244" s="321"/>
    </row>
    <row r="245" spans="1:8" ht="19.95" hidden="1" customHeight="1">
      <c r="A245" s="305" t="s">
        <v>511</v>
      </c>
      <c r="B245" s="305">
        <v>5</v>
      </c>
      <c r="C245" s="111" t="s">
        <v>632</v>
      </c>
      <c r="D245" s="305" t="s">
        <v>1159</v>
      </c>
      <c r="E245" s="328" t="s">
        <v>1186</v>
      </c>
      <c r="F245" s="111" t="s">
        <v>361</v>
      </c>
      <c r="G245" s="305" t="s">
        <v>135</v>
      </c>
      <c r="H245" s="321"/>
    </row>
    <row r="246" spans="1:8" ht="19.95" customHeight="1">
      <c r="A246" s="305" t="s">
        <v>511</v>
      </c>
      <c r="B246" s="305">
        <v>6</v>
      </c>
      <c r="C246" s="111" t="s">
        <v>638</v>
      </c>
      <c r="D246" s="305" t="s">
        <v>1160</v>
      </c>
      <c r="E246" s="328" t="s">
        <v>74</v>
      </c>
      <c r="F246" s="111" t="s">
        <v>1006</v>
      </c>
      <c r="G246" s="305" t="s">
        <v>439</v>
      </c>
      <c r="H246" s="321"/>
    </row>
    <row r="247" spans="1:8" ht="19.95" customHeight="1">
      <c r="A247" s="305" t="s">
        <v>511</v>
      </c>
      <c r="B247" s="305">
        <v>7</v>
      </c>
      <c r="C247" s="111" t="s">
        <v>892</v>
      </c>
      <c r="D247" s="305" t="s">
        <v>1160</v>
      </c>
      <c r="E247" s="328" t="s">
        <v>2</v>
      </c>
      <c r="F247" s="111" t="s">
        <v>744</v>
      </c>
      <c r="G247" s="305" t="s">
        <v>109</v>
      </c>
      <c r="H247" s="321" t="s">
        <v>1165</v>
      </c>
    </row>
    <row r="248" spans="1:8" ht="19.95" hidden="1" customHeight="1">
      <c r="A248" s="305" t="s">
        <v>511</v>
      </c>
      <c r="B248" s="305">
        <v>8</v>
      </c>
      <c r="C248" s="111" t="s">
        <v>683</v>
      </c>
      <c r="D248" s="305" t="s">
        <v>1161</v>
      </c>
      <c r="E248" s="328" t="s">
        <v>316</v>
      </c>
      <c r="F248" s="111" t="s">
        <v>685</v>
      </c>
      <c r="G248" s="305" t="s">
        <v>486</v>
      </c>
      <c r="H248" s="321" t="s">
        <v>1165</v>
      </c>
    </row>
    <row r="249" spans="1:8" ht="19.95" hidden="1" customHeight="1">
      <c r="A249" s="305" t="s">
        <v>511</v>
      </c>
      <c r="B249" s="305">
        <v>9</v>
      </c>
      <c r="C249" s="111" t="s">
        <v>687</v>
      </c>
      <c r="D249" s="305" t="s">
        <v>1161</v>
      </c>
      <c r="E249" s="328" t="s">
        <v>454</v>
      </c>
      <c r="F249" s="111" t="s">
        <v>689</v>
      </c>
      <c r="G249" s="305" t="s">
        <v>651</v>
      </c>
      <c r="H249" s="321"/>
    </row>
    <row r="250" spans="1:8" ht="19.95" hidden="1" customHeight="1">
      <c r="A250" s="305" t="s">
        <v>511</v>
      </c>
      <c r="B250" s="305">
        <v>10</v>
      </c>
      <c r="C250" s="111" t="s">
        <v>727</v>
      </c>
      <c r="D250" s="305" t="s">
        <v>1161</v>
      </c>
      <c r="E250" s="328" t="s">
        <v>1208</v>
      </c>
      <c r="F250" s="111" t="s">
        <v>729</v>
      </c>
      <c r="G250" s="305" t="s">
        <v>351</v>
      </c>
      <c r="H250" s="321"/>
    </row>
    <row r="251" spans="1:8" ht="19.95" hidden="1" customHeight="1">
      <c r="A251" s="305" t="s">
        <v>511</v>
      </c>
      <c r="B251" s="305">
        <v>11</v>
      </c>
      <c r="C251" s="111" t="s">
        <v>827</v>
      </c>
      <c r="D251" s="305" t="s">
        <v>1161</v>
      </c>
      <c r="E251" s="328" t="s">
        <v>1207</v>
      </c>
      <c r="F251" s="111" t="s">
        <v>828</v>
      </c>
      <c r="G251" s="305" t="s">
        <v>489</v>
      </c>
      <c r="H251" s="321" t="s">
        <v>1166</v>
      </c>
    </row>
    <row r="252" spans="1:8" ht="19.95" hidden="1" customHeight="1">
      <c r="A252" s="305" t="s">
        <v>16</v>
      </c>
      <c r="B252" s="305">
        <v>1</v>
      </c>
      <c r="C252" s="111" t="s">
        <v>590</v>
      </c>
      <c r="D252" s="305" t="s">
        <v>1159</v>
      </c>
      <c r="E252" s="328" t="s">
        <v>1202</v>
      </c>
      <c r="F252" s="111" t="s">
        <v>361</v>
      </c>
      <c r="G252" s="305" t="s">
        <v>596</v>
      </c>
      <c r="H252" s="321"/>
    </row>
    <row r="253" spans="1:8" ht="19.95" hidden="1" customHeight="1">
      <c r="A253" s="305" t="s">
        <v>16</v>
      </c>
      <c r="B253" s="305">
        <v>2</v>
      </c>
      <c r="C253" s="111" t="s">
        <v>406</v>
      </c>
      <c r="D253" s="305" t="s">
        <v>1159</v>
      </c>
      <c r="E253" s="328" t="s">
        <v>1211</v>
      </c>
      <c r="F253" s="111" t="s">
        <v>556</v>
      </c>
      <c r="G253" s="305" t="s">
        <v>352</v>
      </c>
      <c r="H253" s="321"/>
    </row>
    <row r="254" spans="1:8" ht="19.95" hidden="1" customHeight="1">
      <c r="A254" s="305" t="s">
        <v>16</v>
      </c>
      <c r="B254" s="305">
        <v>3</v>
      </c>
      <c r="C254" s="111" t="s">
        <v>612</v>
      </c>
      <c r="D254" s="305" t="s">
        <v>1159</v>
      </c>
      <c r="E254" s="328" t="s">
        <v>1212</v>
      </c>
      <c r="F254" s="111" t="s">
        <v>682</v>
      </c>
      <c r="G254" s="305" t="s">
        <v>260</v>
      </c>
      <c r="H254" s="321"/>
    </row>
    <row r="255" spans="1:8" ht="19.95" hidden="1" customHeight="1">
      <c r="A255" s="305" t="s">
        <v>16</v>
      </c>
      <c r="B255" s="305">
        <v>4</v>
      </c>
      <c r="C255" s="111" t="s">
        <v>403</v>
      </c>
      <c r="D255" s="305" t="s">
        <v>1159</v>
      </c>
      <c r="E255" s="328" t="s">
        <v>1202</v>
      </c>
      <c r="F255" s="111" t="s">
        <v>1047</v>
      </c>
      <c r="G255" s="305" t="s">
        <v>1135</v>
      </c>
      <c r="H255" s="321"/>
    </row>
    <row r="256" spans="1:8" ht="19.95" hidden="1" customHeight="1">
      <c r="A256" s="305" t="s">
        <v>16</v>
      </c>
      <c r="B256" s="305">
        <v>5</v>
      </c>
      <c r="C256" s="111" t="s">
        <v>613</v>
      </c>
      <c r="D256" s="305" t="s">
        <v>1159</v>
      </c>
      <c r="E256" s="328" t="s">
        <v>1204</v>
      </c>
      <c r="F256" s="111" t="s">
        <v>126</v>
      </c>
      <c r="G256" s="305" t="s">
        <v>287</v>
      </c>
      <c r="H256" s="321" t="s">
        <v>1165</v>
      </c>
    </row>
    <row r="257" spans="1:8" ht="19.95" hidden="1" customHeight="1">
      <c r="A257" s="305" t="s">
        <v>16</v>
      </c>
      <c r="B257" s="305">
        <v>6</v>
      </c>
      <c r="C257" s="111" t="s">
        <v>1136</v>
      </c>
      <c r="D257" s="305" t="s">
        <v>1159</v>
      </c>
      <c r="E257" s="328" t="s">
        <v>1213</v>
      </c>
      <c r="F257" s="111" t="s">
        <v>1137</v>
      </c>
      <c r="G257" s="305" t="s">
        <v>1138</v>
      </c>
      <c r="H257" s="321"/>
    </row>
    <row r="258" spans="1:8" ht="19.95" hidden="1" customHeight="1">
      <c r="A258" s="305" t="s">
        <v>16</v>
      </c>
      <c r="B258" s="305">
        <v>7</v>
      </c>
      <c r="C258" s="111" t="s">
        <v>810</v>
      </c>
      <c r="D258" s="305" t="s">
        <v>1159</v>
      </c>
      <c r="E258" s="328" t="s">
        <v>1214</v>
      </c>
      <c r="F258" s="111" t="s">
        <v>811</v>
      </c>
      <c r="G258" s="305" t="s">
        <v>812</v>
      </c>
      <c r="H258" s="321"/>
    </row>
    <row r="259" spans="1:8" ht="19.95" hidden="1" customHeight="1">
      <c r="A259" s="305" t="s">
        <v>16</v>
      </c>
      <c r="B259" s="305">
        <v>8</v>
      </c>
      <c r="C259" s="111" t="s">
        <v>881</v>
      </c>
      <c r="D259" s="305" t="s">
        <v>1159</v>
      </c>
      <c r="E259" s="328" t="s">
        <v>1215</v>
      </c>
      <c r="F259" s="111" t="s">
        <v>883</v>
      </c>
      <c r="G259" s="305" t="s">
        <v>1139</v>
      </c>
      <c r="H259" s="321" t="s">
        <v>1165</v>
      </c>
    </row>
    <row r="260" spans="1:8" ht="19.95" hidden="1" customHeight="1">
      <c r="A260" s="305" t="s">
        <v>16</v>
      </c>
      <c r="B260" s="305">
        <v>9</v>
      </c>
      <c r="C260" s="111" t="s">
        <v>1076</v>
      </c>
      <c r="D260" s="305" t="s">
        <v>1159</v>
      </c>
      <c r="E260" s="328" t="s">
        <v>1216</v>
      </c>
      <c r="F260" s="111" t="s">
        <v>1078</v>
      </c>
      <c r="G260" s="305" t="s">
        <v>1079</v>
      </c>
      <c r="H260" s="321"/>
    </row>
    <row r="261" spans="1:8" ht="19.95" customHeight="1">
      <c r="A261" s="305" t="s">
        <v>850</v>
      </c>
      <c r="B261" s="305">
        <v>10</v>
      </c>
      <c r="C261" s="111" t="s">
        <v>609</v>
      </c>
      <c r="D261" s="305" t="s">
        <v>1160</v>
      </c>
      <c r="E261" s="328" t="s">
        <v>1200</v>
      </c>
      <c r="F261" s="111" t="s">
        <v>497</v>
      </c>
      <c r="G261" s="305" t="s">
        <v>244</v>
      </c>
      <c r="H261" s="321" t="s">
        <v>1166</v>
      </c>
    </row>
    <row r="262" spans="1:8" ht="19.95" customHeight="1">
      <c r="A262" s="305" t="s">
        <v>718</v>
      </c>
      <c r="B262" s="305">
        <v>11</v>
      </c>
      <c r="C262" s="111" t="s">
        <v>144</v>
      </c>
      <c r="D262" s="305" t="s">
        <v>1160</v>
      </c>
      <c r="E262" s="328" t="s">
        <v>1217</v>
      </c>
      <c r="F262" s="111" t="s">
        <v>492</v>
      </c>
      <c r="G262" s="305" t="s">
        <v>597</v>
      </c>
      <c r="H262" s="321" t="s">
        <v>1165</v>
      </c>
    </row>
    <row r="263" spans="1:8" ht="19.95" customHeight="1">
      <c r="A263" s="305" t="s">
        <v>718</v>
      </c>
      <c r="B263" s="305">
        <v>12</v>
      </c>
      <c r="C263" s="111" t="s">
        <v>337</v>
      </c>
      <c r="D263" s="305" t="s">
        <v>1160</v>
      </c>
      <c r="E263" s="328" t="s">
        <v>1218</v>
      </c>
      <c r="F263" s="111" t="s">
        <v>591</v>
      </c>
      <c r="G263" s="305" t="s">
        <v>598</v>
      </c>
      <c r="H263" s="321" t="s">
        <v>1165</v>
      </c>
    </row>
    <row r="264" spans="1:8" ht="19.95" customHeight="1">
      <c r="A264" s="305" t="s">
        <v>718</v>
      </c>
      <c r="B264" s="305">
        <v>13</v>
      </c>
      <c r="C264" s="111" t="s">
        <v>39</v>
      </c>
      <c r="D264" s="305" t="s">
        <v>1160</v>
      </c>
      <c r="E264" s="328" t="s">
        <v>1219</v>
      </c>
      <c r="F264" s="111" t="s">
        <v>592</v>
      </c>
      <c r="G264" s="305" t="s">
        <v>599</v>
      </c>
      <c r="H264" s="321" t="s">
        <v>1166</v>
      </c>
    </row>
    <row r="265" spans="1:8" ht="19.95" customHeight="1">
      <c r="A265" s="305" t="s">
        <v>718</v>
      </c>
      <c r="B265" s="305">
        <v>14</v>
      </c>
      <c r="C265" s="111" t="s">
        <v>607</v>
      </c>
      <c r="D265" s="305" t="s">
        <v>1160</v>
      </c>
      <c r="E265" s="328" t="s">
        <v>1220</v>
      </c>
      <c r="F265" s="111" t="s">
        <v>593</v>
      </c>
      <c r="G265" s="305" t="s">
        <v>568</v>
      </c>
      <c r="H265" s="321" t="s">
        <v>1165</v>
      </c>
    </row>
    <row r="266" spans="1:8" ht="19.95" customHeight="1">
      <c r="A266" s="305" t="s">
        <v>718</v>
      </c>
      <c r="B266" s="305">
        <v>15</v>
      </c>
      <c r="C266" s="111" t="s">
        <v>610</v>
      </c>
      <c r="D266" s="305" t="s">
        <v>1160</v>
      </c>
      <c r="E266" s="328" t="s">
        <v>338</v>
      </c>
      <c r="F266" s="111" t="s">
        <v>594</v>
      </c>
      <c r="G266" s="305" t="s">
        <v>12</v>
      </c>
      <c r="H266" s="321"/>
    </row>
    <row r="267" spans="1:8" ht="19.95" customHeight="1">
      <c r="A267" s="305" t="s">
        <v>718</v>
      </c>
      <c r="B267" s="305">
        <v>16</v>
      </c>
      <c r="C267" s="111" t="s">
        <v>608</v>
      </c>
      <c r="D267" s="305" t="s">
        <v>1160</v>
      </c>
      <c r="E267" s="328" t="s">
        <v>181</v>
      </c>
      <c r="F267" s="111" t="s">
        <v>595</v>
      </c>
      <c r="G267" s="305" t="s">
        <v>600</v>
      </c>
      <c r="H267" s="321"/>
    </row>
    <row r="268" spans="1:8" ht="19.95" hidden="1" customHeight="1">
      <c r="A268" s="305" t="s">
        <v>16</v>
      </c>
      <c r="B268" s="305">
        <v>17</v>
      </c>
      <c r="C268" s="111" t="s">
        <v>611</v>
      </c>
      <c r="D268" s="305" t="s">
        <v>1161</v>
      </c>
      <c r="E268" s="328" t="s">
        <v>326</v>
      </c>
      <c r="F268" s="111" t="s">
        <v>900</v>
      </c>
      <c r="G268" s="305" t="s">
        <v>165</v>
      </c>
      <c r="H268" s="321"/>
    </row>
    <row r="269" spans="1:8" ht="19.95" hidden="1" customHeight="1">
      <c r="A269" s="305" t="s">
        <v>16</v>
      </c>
      <c r="B269" s="305">
        <v>18</v>
      </c>
      <c r="C269" s="111" t="s">
        <v>210</v>
      </c>
      <c r="D269" s="305" t="s">
        <v>1161</v>
      </c>
      <c r="E269" s="328" t="s">
        <v>381</v>
      </c>
      <c r="F269" s="111" t="s">
        <v>829</v>
      </c>
      <c r="G269" s="305" t="s">
        <v>333</v>
      </c>
      <c r="H269" s="321" t="s">
        <v>1166</v>
      </c>
    </row>
    <row r="270" spans="1:8" ht="19.95" hidden="1" customHeight="1">
      <c r="A270" s="305" t="s">
        <v>16</v>
      </c>
      <c r="B270" s="305">
        <v>19</v>
      </c>
      <c r="C270" s="111" t="s">
        <v>902</v>
      </c>
      <c r="D270" s="305" t="s">
        <v>1161</v>
      </c>
      <c r="E270" s="328" t="s">
        <v>903</v>
      </c>
      <c r="F270" s="111" t="s">
        <v>1140</v>
      </c>
      <c r="G270" s="305" t="s">
        <v>1141</v>
      </c>
      <c r="H270" s="321" t="s">
        <v>1166</v>
      </c>
    </row>
    <row r="271" spans="1:8" ht="19.95" hidden="1" customHeight="1">
      <c r="A271" s="305" t="s">
        <v>11</v>
      </c>
      <c r="B271" s="305">
        <v>1</v>
      </c>
      <c r="C271" s="111" t="s">
        <v>1142</v>
      </c>
      <c r="D271" s="305" t="s">
        <v>1159</v>
      </c>
      <c r="E271" s="328" t="s">
        <v>501</v>
      </c>
      <c r="F271" s="111" t="s">
        <v>66</v>
      </c>
      <c r="G271" s="305" t="s">
        <v>494</v>
      </c>
      <c r="H271" s="321"/>
    </row>
    <row r="272" spans="1:8" ht="19.95" hidden="1" customHeight="1">
      <c r="A272" s="305" t="s">
        <v>11</v>
      </c>
      <c r="B272" s="305">
        <v>2</v>
      </c>
      <c r="C272" s="111" t="s">
        <v>518</v>
      </c>
      <c r="D272" s="305" t="s">
        <v>1159</v>
      </c>
      <c r="E272" s="328" t="s">
        <v>1210</v>
      </c>
      <c r="F272" s="111" t="s">
        <v>498</v>
      </c>
      <c r="G272" s="305" t="s">
        <v>493</v>
      </c>
      <c r="H272" s="321"/>
    </row>
    <row r="273" spans="1:8" ht="19.95" hidden="1" customHeight="1">
      <c r="A273" s="305" t="s">
        <v>11</v>
      </c>
      <c r="B273" s="305">
        <v>3</v>
      </c>
      <c r="C273" s="111" t="s">
        <v>1007</v>
      </c>
      <c r="D273" s="305" t="s">
        <v>1159</v>
      </c>
      <c r="E273" s="328" t="s">
        <v>318</v>
      </c>
      <c r="F273" s="111" t="s">
        <v>515</v>
      </c>
      <c r="G273" s="305" t="s">
        <v>514</v>
      </c>
      <c r="H273" s="321"/>
    </row>
    <row r="274" spans="1:8" ht="19.95" hidden="1" customHeight="1">
      <c r="A274" s="305" t="s">
        <v>11</v>
      </c>
      <c r="B274" s="305">
        <v>4</v>
      </c>
      <c r="C274" s="111" t="s">
        <v>705</v>
      </c>
      <c r="D274" s="305" t="s">
        <v>1159</v>
      </c>
      <c r="E274" s="328" t="s">
        <v>1191</v>
      </c>
      <c r="F274" s="111" t="s">
        <v>126</v>
      </c>
      <c r="G274" s="305" t="s">
        <v>491</v>
      </c>
      <c r="H274" s="321" t="s">
        <v>1165</v>
      </c>
    </row>
    <row r="275" spans="1:8" ht="19.95" hidden="1" customHeight="1">
      <c r="A275" s="305" t="s">
        <v>11</v>
      </c>
      <c r="B275" s="305">
        <v>5</v>
      </c>
      <c r="C275" s="111" t="s">
        <v>157</v>
      </c>
      <c r="D275" s="305" t="s">
        <v>1159</v>
      </c>
      <c r="E275" s="328" t="s">
        <v>1203</v>
      </c>
      <c r="F275" s="111" t="s">
        <v>96</v>
      </c>
      <c r="G275" s="305" t="s">
        <v>250</v>
      </c>
      <c r="H275" s="321" t="s">
        <v>1166</v>
      </c>
    </row>
    <row r="276" spans="1:8" ht="19.95" hidden="1" customHeight="1">
      <c r="A276" s="305" t="s">
        <v>11</v>
      </c>
      <c r="B276" s="305">
        <v>6</v>
      </c>
      <c r="C276" s="111" t="s">
        <v>1080</v>
      </c>
      <c r="D276" s="305" t="s">
        <v>1159</v>
      </c>
      <c r="E276" s="328" t="s">
        <v>318</v>
      </c>
      <c r="F276" s="111" t="s">
        <v>1081</v>
      </c>
      <c r="G276" s="305" t="s">
        <v>1143</v>
      </c>
      <c r="H276" s="321"/>
    </row>
    <row r="277" spans="1:8" ht="19.95" hidden="1" customHeight="1">
      <c r="A277" s="305" t="s">
        <v>11</v>
      </c>
      <c r="B277" s="305">
        <v>7</v>
      </c>
      <c r="C277" s="111" t="s">
        <v>517</v>
      </c>
      <c r="D277" s="305" t="s">
        <v>1159</v>
      </c>
      <c r="E277" s="328" t="s">
        <v>1186</v>
      </c>
      <c r="F277" s="111" t="s">
        <v>309</v>
      </c>
      <c r="G277" s="305" t="s">
        <v>496</v>
      </c>
      <c r="H277" s="321"/>
    </row>
    <row r="278" spans="1:8" ht="19.95" customHeight="1">
      <c r="A278" s="305" t="s">
        <v>780</v>
      </c>
      <c r="B278" s="305">
        <v>8</v>
      </c>
      <c r="C278" s="111" t="s">
        <v>141</v>
      </c>
      <c r="D278" s="305" t="s">
        <v>1160</v>
      </c>
      <c r="E278" s="328" t="s">
        <v>1209</v>
      </c>
      <c r="F278" s="111" t="s">
        <v>781</v>
      </c>
      <c r="G278" s="305" t="s">
        <v>366</v>
      </c>
      <c r="H278" s="321" t="s">
        <v>1165</v>
      </c>
    </row>
    <row r="279" spans="1:8" ht="19.95" hidden="1" customHeight="1">
      <c r="A279" s="305" t="s">
        <v>11</v>
      </c>
      <c r="B279" s="305">
        <v>9</v>
      </c>
      <c r="C279" s="111" t="s">
        <v>731</v>
      </c>
      <c r="D279" s="305" t="s">
        <v>1161</v>
      </c>
      <c r="E279" s="328" t="s">
        <v>1208</v>
      </c>
      <c r="F279" s="111" t="s">
        <v>733</v>
      </c>
      <c r="G279" s="305" t="s">
        <v>351</v>
      </c>
      <c r="H279" s="321"/>
    </row>
    <row r="280" spans="1:8" ht="19.95" hidden="1" customHeight="1">
      <c r="A280" s="305" t="s">
        <v>11</v>
      </c>
      <c r="B280" s="305">
        <v>10</v>
      </c>
      <c r="C280" s="111" t="s">
        <v>619</v>
      </c>
      <c r="D280" s="305" t="s">
        <v>1161</v>
      </c>
      <c r="E280" s="328" t="s">
        <v>1208</v>
      </c>
      <c r="F280" s="111" t="s">
        <v>291</v>
      </c>
      <c r="G280" s="305" t="s">
        <v>351</v>
      </c>
      <c r="H280" s="321"/>
    </row>
    <row r="281" spans="1:8" ht="19.95" hidden="1" customHeight="1">
      <c r="A281" s="305" t="s">
        <v>11</v>
      </c>
      <c r="B281" s="305">
        <v>11</v>
      </c>
      <c r="C281" s="111" t="s">
        <v>830</v>
      </c>
      <c r="D281" s="305" t="s">
        <v>1161</v>
      </c>
      <c r="E281" s="328" t="s">
        <v>1207</v>
      </c>
      <c r="F281" s="111" t="s">
        <v>831</v>
      </c>
      <c r="G281" s="305" t="s">
        <v>489</v>
      </c>
      <c r="H281" s="321" t="s">
        <v>1166</v>
      </c>
    </row>
    <row r="282" spans="1:8" ht="19.95" hidden="1" customHeight="1">
      <c r="A282" s="232" t="s">
        <v>44</v>
      </c>
      <c r="B282" s="232">
        <v>1</v>
      </c>
      <c r="C282" s="322" t="s">
        <v>512</v>
      </c>
      <c r="D282" s="232" t="s">
        <v>1167</v>
      </c>
      <c r="E282" s="232" t="s">
        <v>1206</v>
      </c>
      <c r="F282" s="322" t="s">
        <v>66</v>
      </c>
      <c r="G282" s="232" t="s">
        <v>494</v>
      </c>
      <c r="H282" s="321"/>
    </row>
    <row r="283" spans="1:8" ht="19.95" hidden="1" customHeight="1">
      <c r="A283" s="232" t="s">
        <v>44</v>
      </c>
      <c r="B283" s="232">
        <v>2</v>
      </c>
      <c r="C283" s="322" t="s">
        <v>510</v>
      </c>
      <c r="D283" s="232" t="s">
        <v>1167</v>
      </c>
      <c r="E283" s="232" t="s">
        <v>1205</v>
      </c>
      <c r="F283" s="322" t="s">
        <v>498</v>
      </c>
      <c r="G283" s="232" t="s">
        <v>493</v>
      </c>
      <c r="H283" s="321"/>
    </row>
    <row r="284" spans="1:8" ht="19.95" hidden="1" customHeight="1">
      <c r="A284" s="232" t="s">
        <v>44</v>
      </c>
      <c r="B284" s="232">
        <v>3</v>
      </c>
      <c r="C284" s="322" t="s">
        <v>1075</v>
      </c>
      <c r="D284" s="232" t="s">
        <v>1167</v>
      </c>
      <c r="E284" s="232" t="s">
        <v>1204</v>
      </c>
      <c r="F284" s="322" t="s">
        <v>126</v>
      </c>
      <c r="G284" s="232" t="s">
        <v>413</v>
      </c>
      <c r="H284" s="321" t="s">
        <v>1165</v>
      </c>
    </row>
    <row r="285" spans="1:8" ht="19.95" hidden="1" customHeight="1">
      <c r="A285" s="232" t="s">
        <v>44</v>
      </c>
      <c r="B285" s="232">
        <v>4</v>
      </c>
      <c r="C285" s="322" t="s">
        <v>187</v>
      </c>
      <c r="D285" s="232" t="s">
        <v>1167</v>
      </c>
      <c r="E285" s="232" t="s">
        <v>1203</v>
      </c>
      <c r="F285" s="322" t="s">
        <v>96</v>
      </c>
      <c r="G285" s="232" t="s">
        <v>250</v>
      </c>
      <c r="H285" s="321" t="s">
        <v>1166</v>
      </c>
    </row>
    <row r="286" spans="1:8" ht="19.95" hidden="1" customHeight="1">
      <c r="A286" s="232" t="s">
        <v>44</v>
      </c>
      <c r="B286" s="232">
        <v>5</v>
      </c>
      <c r="C286" s="322" t="s">
        <v>808</v>
      </c>
      <c r="D286" s="232" t="s">
        <v>1167</v>
      </c>
      <c r="E286" s="232" t="s">
        <v>1202</v>
      </c>
      <c r="F286" s="322" t="s">
        <v>809</v>
      </c>
      <c r="G286" s="232" t="s">
        <v>490</v>
      </c>
      <c r="H286" s="321"/>
    </row>
    <row r="287" spans="1:8" ht="19.95" hidden="1" customHeight="1">
      <c r="A287" s="232" t="s">
        <v>44</v>
      </c>
      <c r="B287" s="232">
        <v>6</v>
      </c>
      <c r="C287" s="322" t="s">
        <v>507</v>
      </c>
      <c r="D287" s="232" t="s">
        <v>1167</v>
      </c>
      <c r="E287" s="232" t="s">
        <v>1202</v>
      </c>
      <c r="F287" s="322" t="s">
        <v>361</v>
      </c>
      <c r="G287" s="232" t="s">
        <v>135</v>
      </c>
      <c r="H287" s="321"/>
    </row>
    <row r="288" spans="1:8" ht="19.95" hidden="1" customHeight="1">
      <c r="A288" s="232" t="s">
        <v>44</v>
      </c>
      <c r="B288" s="232">
        <v>7</v>
      </c>
      <c r="C288" s="322" t="s">
        <v>183</v>
      </c>
      <c r="D288" s="232" t="s">
        <v>1167</v>
      </c>
      <c r="E288" s="232" t="s">
        <v>1201</v>
      </c>
      <c r="F288" s="322" t="s">
        <v>298</v>
      </c>
      <c r="G288" s="232" t="s">
        <v>268</v>
      </c>
      <c r="H288" s="321"/>
    </row>
    <row r="289" spans="1:8" ht="19.95" customHeight="1">
      <c r="A289" s="232" t="s">
        <v>848</v>
      </c>
      <c r="B289" s="232">
        <v>8</v>
      </c>
      <c r="C289" s="322" t="s">
        <v>716</v>
      </c>
      <c r="D289" s="232" t="s">
        <v>1168</v>
      </c>
      <c r="E289" s="232" t="s">
        <v>1200</v>
      </c>
      <c r="F289" s="322" t="s">
        <v>497</v>
      </c>
      <c r="G289" s="232" t="s">
        <v>243</v>
      </c>
      <c r="H289" s="321" t="s">
        <v>1166</v>
      </c>
    </row>
    <row r="290" spans="1:8" ht="19.95" customHeight="1">
      <c r="A290" s="232" t="s">
        <v>848</v>
      </c>
      <c r="B290" s="232">
        <v>9</v>
      </c>
      <c r="C290" s="322" t="s">
        <v>141</v>
      </c>
      <c r="D290" s="232" t="s">
        <v>1168</v>
      </c>
      <c r="E290" s="232" t="s">
        <v>499</v>
      </c>
      <c r="F290" s="322" t="s">
        <v>575</v>
      </c>
      <c r="G290" s="232" t="s">
        <v>366</v>
      </c>
      <c r="H290" s="321" t="s">
        <v>1165</v>
      </c>
    </row>
    <row r="291" spans="1:8" ht="19.95" customHeight="1">
      <c r="A291" s="232" t="s">
        <v>848</v>
      </c>
      <c r="B291" s="232">
        <v>10</v>
      </c>
      <c r="C291" s="322" t="s">
        <v>505</v>
      </c>
      <c r="D291" s="232" t="s">
        <v>1168</v>
      </c>
      <c r="E291" s="232" t="s">
        <v>40</v>
      </c>
      <c r="F291" s="322" t="s">
        <v>592</v>
      </c>
      <c r="G291" s="232" t="s">
        <v>849</v>
      </c>
      <c r="H291" s="321" t="s">
        <v>1166</v>
      </c>
    </row>
    <row r="292" spans="1:8" ht="19.95" customHeight="1">
      <c r="A292" s="232" t="s">
        <v>848</v>
      </c>
      <c r="B292" s="232">
        <v>11</v>
      </c>
      <c r="C292" s="322" t="s">
        <v>36</v>
      </c>
      <c r="D292" s="232" t="s">
        <v>1168</v>
      </c>
      <c r="E292" s="232" t="s">
        <v>74</v>
      </c>
      <c r="F292" s="322" t="s">
        <v>306</v>
      </c>
      <c r="G292" s="232" t="s">
        <v>484</v>
      </c>
      <c r="H292" s="321"/>
    </row>
    <row r="293" spans="1:8" ht="19.95" hidden="1" customHeight="1">
      <c r="A293" s="232" t="s">
        <v>44</v>
      </c>
      <c r="B293" s="232">
        <v>12</v>
      </c>
      <c r="C293" s="322" t="s">
        <v>504</v>
      </c>
      <c r="D293" s="232" t="s">
        <v>1169</v>
      </c>
      <c r="E293" s="232" t="s">
        <v>332</v>
      </c>
      <c r="F293" s="322" t="s">
        <v>495</v>
      </c>
      <c r="G293" s="232" t="s">
        <v>351</v>
      </c>
      <c r="H293" s="321"/>
    </row>
    <row r="294" spans="1:8" ht="19.95" hidden="1" customHeight="1">
      <c r="A294" s="232" t="s">
        <v>44</v>
      </c>
      <c r="B294" s="232">
        <v>13</v>
      </c>
      <c r="C294" s="322" t="s">
        <v>503</v>
      </c>
      <c r="D294" s="232" t="s">
        <v>1169</v>
      </c>
      <c r="E294" s="232" t="s">
        <v>76</v>
      </c>
      <c r="F294" s="322" t="s">
        <v>63</v>
      </c>
      <c r="G294" s="232" t="s">
        <v>489</v>
      </c>
      <c r="H294" s="321" t="s">
        <v>1166</v>
      </c>
    </row>
    <row r="295" spans="1:8" ht="19.95" hidden="1" customHeight="1">
      <c r="A295" s="232" t="s">
        <v>44</v>
      </c>
      <c r="B295" s="232">
        <v>14</v>
      </c>
      <c r="C295" s="322" t="s">
        <v>98</v>
      </c>
      <c r="D295" s="232" t="s">
        <v>1169</v>
      </c>
      <c r="E295" s="232" t="s">
        <v>27</v>
      </c>
      <c r="F295" s="322" t="s">
        <v>200</v>
      </c>
      <c r="G295" s="232" t="s">
        <v>119</v>
      </c>
      <c r="H295" s="321"/>
    </row>
    <row r="296" spans="1:8" ht="19.95" hidden="1" customHeight="1">
      <c r="A296" s="232" t="s">
        <v>44</v>
      </c>
      <c r="B296" s="232">
        <v>15</v>
      </c>
      <c r="C296" s="322" t="s">
        <v>502</v>
      </c>
      <c r="D296" s="232" t="s">
        <v>1169</v>
      </c>
      <c r="E296" s="232" t="s">
        <v>1199</v>
      </c>
      <c r="F296" s="322" t="s">
        <v>464</v>
      </c>
      <c r="G296" s="232" t="s">
        <v>486</v>
      </c>
      <c r="H296" s="321" t="s">
        <v>1165</v>
      </c>
    </row>
    <row r="297" spans="1:8" ht="19.95" hidden="1" customHeight="1">
      <c r="A297" s="232" t="s">
        <v>44</v>
      </c>
      <c r="B297" s="232">
        <v>16</v>
      </c>
      <c r="C297" s="322" t="s">
        <v>565</v>
      </c>
      <c r="D297" s="232" t="s">
        <v>1169</v>
      </c>
      <c r="E297" s="232" t="s">
        <v>1198</v>
      </c>
      <c r="F297" s="322" t="s">
        <v>1049</v>
      </c>
      <c r="G297" s="232" t="s">
        <v>513</v>
      </c>
      <c r="H297" s="321"/>
    </row>
    <row r="298" spans="1:8" ht="19.95" hidden="1" customHeight="1">
      <c r="A298" s="232" t="s">
        <v>44</v>
      </c>
      <c r="B298" s="232">
        <v>17</v>
      </c>
      <c r="C298" s="322" t="s">
        <v>32</v>
      </c>
      <c r="D298" s="232" t="s">
        <v>1169</v>
      </c>
      <c r="E298" s="232" t="s">
        <v>1197</v>
      </c>
      <c r="F298" s="322" t="s">
        <v>649</v>
      </c>
      <c r="G298" s="232" t="s">
        <v>475</v>
      </c>
      <c r="H298" s="321" t="s">
        <v>1165</v>
      </c>
    </row>
    <row r="299" spans="1:8" ht="19.95" hidden="1" customHeight="1">
      <c r="A299" s="232" t="s">
        <v>44</v>
      </c>
      <c r="B299" s="232">
        <v>18</v>
      </c>
      <c r="C299" s="322" t="s">
        <v>1093</v>
      </c>
      <c r="D299" s="232" t="s">
        <v>1169</v>
      </c>
      <c r="E299" s="232" t="s">
        <v>330</v>
      </c>
      <c r="F299" s="322" t="s">
        <v>1095</v>
      </c>
      <c r="G299" s="232" t="s">
        <v>193</v>
      </c>
      <c r="H299" s="321"/>
    </row>
    <row r="300" spans="1:8" ht="19.95" hidden="1" customHeight="1">
      <c r="C300" s="111" t="s">
        <v>1271</v>
      </c>
      <c r="D300" s="352">
        <f>COUNTIF(D3:D299,"館山市")</f>
        <v>122</v>
      </c>
      <c r="E300" s="352">
        <v>119</v>
      </c>
    </row>
    <row r="301" spans="1:8" ht="19.95" hidden="1" customHeight="1" thickBot="1">
      <c r="C301" s="111" t="s">
        <v>1272</v>
      </c>
      <c r="D301" s="352">
        <f>COUNTIF(D3:D299,"鴨川市")</f>
        <v>64</v>
      </c>
      <c r="E301" s="352">
        <v>61</v>
      </c>
    </row>
    <row r="302" spans="1:8" ht="19.95" hidden="1" customHeight="1">
      <c r="C302" s="111" t="s">
        <v>1273</v>
      </c>
      <c r="D302" s="352">
        <f>COUNTIF(D3:D299,"南房総市")</f>
        <v>95</v>
      </c>
      <c r="E302" s="352">
        <v>92</v>
      </c>
      <c r="G302" s="330" t="s">
        <v>1179</v>
      </c>
      <c r="H302" s="338">
        <f>COUNTIF(H3:H299,"〇")</f>
        <v>63</v>
      </c>
    </row>
    <row r="303" spans="1:8" ht="19.95" hidden="1" customHeight="1">
      <c r="C303" s="111" t="s">
        <v>1274</v>
      </c>
      <c r="D303" s="352">
        <f>COUNTIF(D3:D299,"鋸南町")</f>
        <v>16</v>
      </c>
      <c r="E303" s="352">
        <v>15</v>
      </c>
      <c r="G303" s="332" t="s">
        <v>1180</v>
      </c>
      <c r="H303" s="333">
        <f>COUNTIF(H3:H299,"×")</f>
        <v>61</v>
      </c>
    </row>
    <row r="304" spans="1:8" ht="19.95" hidden="1" customHeight="1">
      <c r="C304" s="111" t="s">
        <v>1279</v>
      </c>
      <c r="D304" s="352">
        <f>SUM(D300:D303)</f>
        <v>297</v>
      </c>
      <c r="E304" s="352">
        <f>SUM(E300:E303)</f>
        <v>287</v>
      </c>
      <c r="G304" s="332" t="s">
        <v>1264</v>
      </c>
      <c r="H304" s="333">
        <f>COUNTIF(H4:H300,"済")</f>
        <v>4</v>
      </c>
    </row>
    <row r="305" spans="4:9" ht="19.95" customHeight="1" thickBot="1">
      <c r="D305" s="352" t="s">
        <v>1280</v>
      </c>
      <c r="E305" s="352" t="s">
        <v>1281</v>
      </c>
      <c r="G305" s="334" t="s">
        <v>1181</v>
      </c>
      <c r="H305" s="336"/>
    </row>
    <row r="306" spans="4:9" ht="19.95" customHeight="1" thickBot="1">
      <c r="G306" s="329"/>
      <c r="H306" s="329"/>
    </row>
    <row r="307" spans="4:9" ht="19.95" customHeight="1">
      <c r="D307" s="330"/>
      <c r="E307" s="331" t="s">
        <v>636</v>
      </c>
      <c r="F307" s="331" t="s">
        <v>837</v>
      </c>
      <c r="G307" s="331" t="s">
        <v>26</v>
      </c>
      <c r="H307" s="341" t="s">
        <v>1270</v>
      </c>
      <c r="I307" s="345" t="s">
        <v>1278</v>
      </c>
    </row>
    <row r="308" spans="4:9" ht="19.95" customHeight="1">
      <c r="D308" s="332" t="s">
        <v>1282</v>
      </c>
      <c r="E308" s="339">
        <f>COUNTIFS($D$3:$D$299,"館山市",H$3:$H$299,"〇")</f>
        <v>16</v>
      </c>
      <c r="F308" s="339">
        <f>COUNTIFS($D$3:$D$299,"鴨川市",H$3:$H$299,"〇")</f>
        <v>37</v>
      </c>
      <c r="G308" s="339">
        <f>COUNTIFS($D$3:$D$299,"南房総市",H$3:$H$299,"〇")</f>
        <v>8</v>
      </c>
      <c r="H308" s="342">
        <f>COUNTIFS($D$3:$D$299,"鋸南町",H$3:$H$299,"〇")</f>
        <v>2</v>
      </c>
      <c r="I308" s="357">
        <f>SUBTOTAL(9,E308:H308)</f>
        <v>63</v>
      </c>
    </row>
    <row r="309" spans="4:9" ht="19.95" customHeight="1">
      <c r="D309" s="332" t="s">
        <v>1283</v>
      </c>
      <c r="E309" s="339">
        <f>COUNTIFS($D$3:$D$299,"館山市",H$3:$H$299,"×")</f>
        <v>17</v>
      </c>
      <c r="F309" s="339">
        <f>COUNTIFS($D$3:$D$299,"鴨川市",H$3:$H$299,"×")</f>
        <v>9</v>
      </c>
      <c r="G309" s="339">
        <f>COUNTIFS($D$3:$D$299,"南房総市",H$3:$H$299,"×")</f>
        <v>26</v>
      </c>
      <c r="H309" s="342">
        <f>COUNTIFS($D$3:$D$299,"鋸南町",H$3:$H$299,"×")</f>
        <v>9</v>
      </c>
      <c r="I309" s="357">
        <f t="shared" ref="I309:I310" si="0">SUBTOTAL(9,E309:H309)</f>
        <v>61</v>
      </c>
    </row>
    <row r="310" spans="4:9" ht="19.95" customHeight="1" thickBot="1">
      <c r="D310" s="334" t="s">
        <v>1284</v>
      </c>
      <c r="E310" s="335">
        <f>COUNTIFS($D$3:$D$299,"館山市",H$3:$H$299,"済")</f>
        <v>1</v>
      </c>
      <c r="F310" s="335">
        <f>COUNTIFS($D$3:$D$299,"鴨川市",H$3:$H$299,"済")</f>
        <v>1</v>
      </c>
      <c r="G310" s="335">
        <f>COUNTIFS($D$3:$D$299,"南房総市",H$3:$H$299,"済")</f>
        <v>2</v>
      </c>
      <c r="H310" s="343">
        <f>COUNTIFS($D$3:$D$299,"鋸南町",H$3:$H$299,"済")</f>
        <v>0</v>
      </c>
      <c r="I310" s="358">
        <f t="shared" si="0"/>
        <v>4</v>
      </c>
    </row>
    <row r="311" spans="4:9" ht="19.95" customHeight="1">
      <c r="D311" s="349" t="s">
        <v>1269</v>
      </c>
      <c r="E311" s="350">
        <f>SUM(E308:E310)</f>
        <v>34</v>
      </c>
      <c r="F311" s="350">
        <f t="shared" ref="F311:H311" si="1">SUM(F308:F310)</f>
        <v>47</v>
      </c>
      <c r="G311" s="350">
        <f t="shared" si="1"/>
        <v>36</v>
      </c>
      <c r="H311" s="351">
        <f t="shared" si="1"/>
        <v>11</v>
      </c>
      <c r="I311" s="359">
        <f>SUM(I308:I310)</f>
        <v>128</v>
      </c>
    </row>
    <row r="312" spans="4:9" ht="19.95" customHeight="1" thickBot="1">
      <c r="D312" s="334" t="s">
        <v>1275</v>
      </c>
      <c r="E312" s="337">
        <f>E311/E300</f>
        <v>0.2857142857142857</v>
      </c>
      <c r="F312" s="337">
        <f>F311/E301</f>
        <v>0.77049180327868849</v>
      </c>
      <c r="G312" s="337">
        <f>G311/E302</f>
        <v>0.39130434782608697</v>
      </c>
      <c r="H312" s="344">
        <f>H311/E303</f>
        <v>0.73333333333333328</v>
      </c>
      <c r="I312" s="356">
        <f>I311/E304</f>
        <v>0.44599303135888502</v>
      </c>
    </row>
    <row r="313" spans="4:9" ht="19.95" customHeight="1">
      <c r="D313" s="346" t="s">
        <v>1277</v>
      </c>
      <c r="E313" s="347">
        <f>E308/E311</f>
        <v>0.47058823529411764</v>
      </c>
      <c r="F313" s="347">
        <f>F308/F311</f>
        <v>0.78723404255319152</v>
      </c>
      <c r="G313" s="347">
        <f>G308/G311</f>
        <v>0.22222222222222221</v>
      </c>
      <c r="H313" s="348">
        <f t="shared" ref="H313" si="2">H308/H311</f>
        <v>0.18181818181818182</v>
      </c>
      <c r="I313" s="360">
        <f>I308/I311</f>
        <v>0.4921875</v>
      </c>
    </row>
    <row r="314" spans="4:9" ht="19.95" customHeight="1" thickBot="1">
      <c r="D314" s="334" t="s">
        <v>1276</v>
      </c>
      <c r="E314" s="354">
        <f>E308/E300</f>
        <v>0.13445378151260504</v>
      </c>
      <c r="F314" s="354">
        <f>F308/E301</f>
        <v>0.60655737704918034</v>
      </c>
      <c r="G314" s="354">
        <f>G308/E302</f>
        <v>8.6956521739130432E-2</v>
      </c>
      <c r="H314" s="355">
        <f>H308/E303</f>
        <v>0.13333333333333333</v>
      </c>
      <c r="I314" s="356">
        <f>I308/E304</f>
        <v>0.21951219512195122</v>
      </c>
    </row>
  </sheetData>
  <autoFilter ref="A2:H304">
    <filterColumn colId="3">
      <filters>
        <filter val="鴨川市"/>
      </filters>
    </filterColumn>
  </autoFilter>
  <phoneticPr fontId="3" type="Hiragana"/>
  <dataValidations count="2">
    <dataValidation type="list" allowBlank="1" showInputMessage="1" showErrorMessage="1" sqref="H36:H64 H3:H34 H124:H179 H181:H299 H66:H122">
      <formula1>"〇,×,未定"</formula1>
    </dataValidation>
    <dataValidation type="list" allowBlank="1" showInputMessage="1" showErrorMessage="1" sqref="H123 H65 H180 H35">
      <formula1>"〇,×,未定,済"</formula1>
    </dataValidation>
  </dataValidations>
  <hyperlinks>
    <hyperlink ref="C148" r:id="rId1"/>
  </hyperlinks>
  <pageMargins left="0.17708333333333334" right="0.1875" top="0.52083333333333337" bottom="0.42708333333333326" header="0.51181102362204722" footer="0.51181102362204722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1"/>
  <sheetViews>
    <sheetView workbookViewId="0">
      <selection activeCell="Q16" sqref="Q16"/>
    </sheetView>
  </sheetViews>
  <sheetFormatPr defaultRowHeight="13.2"/>
  <sheetData>
    <row r="4" spans="3:8" ht="13.8" thickBot="1"/>
    <row r="5" spans="3:8" ht="14.4">
      <c r="C5" s="330"/>
      <c r="D5" s="331" t="s">
        <v>636</v>
      </c>
      <c r="E5" s="331" t="s">
        <v>837</v>
      </c>
      <c r="F5" s="331" t="s">
        <v>26</v>
      </c>
      <c r="G5" s="341" t="s">
        <v>1270</v>
      </c>
      <c r="H5" s="345" t="s">
        <v>1018</v>
      </c>
    </row>
    <row r="6" spans="3:8">
      <c r="C6" s="332" t="s">
        <v>1282</v>
      </c>
      <c r="D6" s="352">
        <v>16</v>
      </c>
      <c r="E6" s="352">
        <v>37</v>
      </c>
      <c r="F6" s="352">
        <v>8</v>
      </c>
      <c r="G6" s="342">
        <v>2</v>
      </c>
      <c r="H6" s="357">
        <v>63</v>
      </c>
    </row>
    <row r="7" spans="3:8">
      <c r="C7" s="332" t="s">
        <v>1283</v>
      </c>
      <c r="D7" s="352">
        <v>17</v>
      </c>
      <c r="E7" s="352">
        <v>9</v>
      </c>
      <c r="F7" s="352">
        <v>26</v>
      </c>
      <c r="G7" s="342">
        <v>9</v>
      </c>
      <c r="H7" s="357">
        <v>61</v>
      </c>
    </row>
    <row r="8" spans="3:8" ht="13.8" thickBot="1">
      <c r="C8" s="334" t="s">
        <v>1284</v>
      </c>
      <c r="D8" s="335">
        <v>1</v>
      </c>
      <c r="E8" s="335">
        <v>1</v>
      </c>
      <c r="F8" s="335">
        <v>2</v>
      </c>
      <c r="G8" s="343">
        <v>0</v>
      </c>
      <c r="H8" s="358">
        <v>4</v>
      </c>
    </row>
    <row r="9" spans="3:8">
      <c r="C9" s="349" t="s">
        <v>1269</v>
      </c>
      <c r="D9" s="350">
        <v>34</v>
      </c>
      <c r="E9" s="350">
        <v>47</v>
      </c>
      <c r="F9" s="350">
        <v>36</v>
      </c>
      <c r="G9" s="351">
        <v>11</v>
      </c>
      <c r="H9" s="359">
        <v>128</v>
      </c>
    </row>
    <row r="10" spans="3:8" ht="13.8" thickBot="1">
      <c r="C10" s="334" t="s">
        <v>1275</v>
      </c>
      <c r="D10" s="337">
        <v>0.2857142857142857</v>
      </c>
      <c r="E10" s="337">
        <v>0.77049180327868849</v>
      </c>
      <c r="F10" s="337">
        <v>0.39130434782608697</v>
      </c>
      <c r="G10" s="344">
        <v>0.73333333333333328</v>
      </c>
      <c r="H10" s="356">
        <v>0.44599303135888502</v>
      </c>
    </row>
    <row r="11" spans="3:8">
      <c r="C11" s="346" t="s">
        <v>1277</v>
      </c>
      <c r="D11" s="347">
        <v>0.47058823529411764</v>
      </c>
      <c r="E11" s="347">
        <v>0.78723404255319152</v>
      </c>
      <c r="F11" s="347">
        <v>0.22222222222222221</v>
      </c>
      <c r="G11" s="348">
        <v>0.18181818181818182</v>
      </c>
      <c r="H11" s="360">
        <v>0.4921875</v>
      </c>
    </row>
    <row r="12" spans="3:8" ht="13.8" thickBot="1">
      <c r="C12" s="334" t="s">
        <v>1276</v>
      </c>
      <c r="D12" s="354">
        <v>0.13445378151260504</v>
      </c>
      <c r="E12" s="354">
        <v>0.60655737704918034</v>
      </c>
      <c r="F12" s="354">
        <v>8.6956521739130432E-2</v>
      </c>
      <c r="G12" s="355">
        <v>0.13333333333333333</v>
      </c>
      <c r="H12" s="356">
        <v>0.21951219512195122</v>
      </c>
    </row>
    <row r="18" spans="3:8" ht="13.8" thickBot="1"/>
    <row r="19" spans="3:8" ht="14.4">
      <c r="C19" s="330"/>
      <c r="D19" s="331" t="s">
        <v>636</v>
      </c>
      <c r="E19" s="331" t="s">
        <v>837</v>
      </c>
      <c r="F19" s="331" t="s">
        <v>26</v>
      </c>
      <c r="G19" s="341" t="s">
        <v>1270</v>
      </c>
      <c r="H19" s="345" t="s">
        <v>1286</v>
      </c>
    </row>
    <row r="20" spans="3:8" ht="13.8" thickBot="1">
      <c r="C20" s="334" t="s">
        <v>1275</v>
      </c>
      <c r="D20" s="337">
        <v>0.2857142857142857</v>
      </c>
      <c r="E20" s="337">
        <v>0.77049180327868849</v>
      </c>
      <c r="F20" s="337">
        <v>0.39130434782608697</v>
      </c>
      <c r="G20" s="344">
        <v>0.73333333333333328</v>
      </c>
      <c r="H20" s="356">
        <v>0.44599303135888502</v>
      </c>
    </row>
    <row r="21" spans="3:8" ht="13.8" thickBot="1">
      <c r="C21" s="334" t="s">
        <v>1285</v>
      </c>
      <c r="D21" s="354">
        <v>0.13445378151260504</v>
      </c>
      <c r="E21" s="354">
        <v>0.60655737704918034</v>
      </c>
      <c r="F21" s="354">
        <v>8.6956521739130432E-2</v>
      </c>
      <c r="G21" s="355">
        <v>0.13333333333333333</v>
      </c>
      <c r="H21" s="356">
        <v>0.21951219512195122</v>
      </c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7"/>
  <sheetViews>
    <sheetView zoomScaleNormal="100" zoomScaleSheetLayoutView="100" workbookViewId="0">
      <selection activeCell="B3" sqref="B3:F47"/>
    </sheetView>
  </sheetViews>
  <sheetFormatPr defaultColWidth="9" defaultRowHeight="24.9" customHeight="1"/>
  <cols>
    <col min="1" max="1" width="4" style="54" customWidth="1"/>
    <col min="2" max="2" width="15.6640625" style="7" customWidth="1"/>
    <col min="3" max="3" width="30.6640625" style="7" customWidth="1"/>
    <col min="4" max="4" width="10.6640625" style="54" customWidth="1"/>
    <col min="5" max="5" width="27.77734375" style="7" customWidth="1"/>
    <col min="6" max="6" width="15.6640625" style="7" customWidth="1"/>
    <col min="7" max="7" width="18" style="7" customWidth="1"/>
    <col min="8" max="8" width="30.44140625" style="221" customWidth="1"/>
    <col min="9" max="9" width="13.44140625" style="54" customWidth="1"/>
    <col min="10" max="10" width="17.6640625" style="54" customWidth="1"/>
    <col min="11" max="11" width="24.44140625" style="54" customWidth="1"/>
    <col min="12" max="12" width="9" style="31" customWidth="1"/>
    <col min="13" max="16384" width="9" style="7"/>
  </cols>
  <sheetData>
    <row r="1" spans="1:11" ht="24.9" customHeight="1">
      <c r="A1" s="444" t="s">
        <v>1033</v>
      </c>
      <c r="B1" s="444"/>
      <c r="C1" s="444"/>
      <c r="H1" s="31"/>
      <c r="I1" s="55"/>
      <c r="J1" s="56"/>
      <c r="K1" s="56"/>
    </row>
    <row r="2" spans="1:11" ht="24.9" customHeight="1">
      <c r="A2" s="12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  <c r="G2" s="104" t="s">
        <v>30</v>
      </c>
      <c r="H2" s="104" t="s">
        <v>4</v>
      </c>
      <c r="I2" s="104" t="s">
        <v>3</v>
      </c>
      <c r="J2" s="104" t="s">
        <v>17</v>
      </c>
      <c r="K2" s="104" t="s">
        <v>10</v>
      </c>
    </row>
    <row r="3" spans="1:11" ht="24.75" customHeight="1">
      <c r="A3" s="127">
        <v>1</v>
      </c>
      <c r="B3" s="3" t="s">
        <v>85</v>
      </c>
      <c r="C3" s="181" t="s">
        <v>20</v>
      </c>
      <c r="D3" s="182" t="s">
        <v>117</v>
      </c>
      <c r="E3" s="57" t="s">
        <v>198</v>
      </c>
      <c r="F3" s="182" t="s">
        <v>94</v>
      </c>
      <c r="G3" s="2" t="s">
        <v>488</v>
      </c>
      <c r="H3" s="48" t="s">
        <v>929</v>
      </c>
      <c r="I3" s="2" t="s">
        <v>13</v>
      </c>
      <c r="J3" s="61" t="s">
        <v>947</v>
      </c>
      <c r="K3" s="61" t="s">
        <v>948</v>
      </c>
    </row>
    <row r="4" spans="1:11" ht="24.9" customHeight="1">
      <c r="A4" s="127">
        <v>2</v>
      </c>
      <c r="B4" s="3" t="s">
        <v>85</v>
      </c>
      <c r="C4" s="183" t="s">
        <v>409</v>
      </c>
      <c r="D4" s="154" t="s">
        <v>103</v>
      </c>
      <c r="E4" s="62" t="s">
        <v>377</v>
      </c>
      <c r="F4" s="154" t="s">
        <v>257</v>
      </c>
      <c r="G4" s="2" t="s">
        <v>350</v>
      </c>
      <c r="H4" s="48" t="s">
        <v>929</v>
      </c>
      <c r="I4" s="2"/>
      <c r="J4" s="61" t="s">
        <v>946</v>
      </c>
      <c r="K4" s="3" t="s">
        <v>622</v>
      </c>
    </row>
    <row r="5" spans="1:11" ht="24.9" customHeight="1">
      <c r="A5" s="127">
        <v>3</v>
      </c>
      <c r="B5" s="3" t="s">
        <v>85</v>
      </c>
      <c r="C5" s="183" t="s">
        <v>999</v>
      </c>
      <c r="D5" s="154" t="s">
        <v>348</v>
      </c>
      <c r="E5" s="62" t="s">
        <v>374</v>
      </c>
      <c r="F5" s="154" t="s">
        <v>182</v>
      </c>
      <c r="G5" s="2" t="s">
        <v>350</v>
      </c>
      <c r="H5" s="48" t="s">
        <v>915</v>
      </c>
      <c r="I5" s="2"/>
      <c r="J5" s="3" t="s">
        <v>944</v>
      </c>
      <c r="K5" s="3" t="s">
        <v>616</v>
      </c>
    </row>
    <row r="6" spans="1:11" ht="24.9" customHeight="1">
      <c r="A6" s="127">
        <v>4</v>
      </c>
      <c r="B6" s="3" t="s">
        <v>85</v>
      </c>
      <c r="C6" s="184" t="s">
        <v>408</v>
      </c>
      <c r="D6" s="154" t="s">
        <v>391</v>
      </c>
      <c r="E6" s="62" t="s">
        <v>276</v>
      </c>
      <c r="F6" s="154" t="s">
        <v>297</v>
      </c>
      <c r="G6" s="2" t="s">
        <v>68</v>
      </c>
      <c r="H6" s="48" t="s">
        <v>930</v>
      </c>
      <c r="I6" s="2"/>
      <c r="J6" s="3" t="s">
        <v>637</v>
      </c>
      <c r="K6" s="3" t="s">
        <v>127</v>
      </c>
    </row>
    <row r="7" spans="1:11" ht="24.9" customHeight="1">
      <c r="A7" s="127">
        <v>5</v>
      </c>
      <c r="B7" s="3" t="s">
        <v>85</v>
      </c>
      <c r="C7" s="183" t="s">
        <v>120</v>
      </c>
      <c r="D7" s="154" t="s">
        <v>390</v>
      </c>
      <c r="E7" s="62" t="s">
        <v>701</v>
      </c>
      <c r="F7" s="154" t="s">
        <v>270</v>
      </c>
      <c r="G7" s="2" t="s">
        <v>488</v>
      </c>
      <c r="H7" s="45" t="s">
        <v>636</v>
      </c>
      <c r="I7" s="2" t="s">
        <v>13</v>
      </c>
      <c r="J7" s="3" t="s">
        <v>336</v>
      </c>
      <c r="K7" s="3"/>
    </row>
    <row r="8" spans="1:11" ht="24.9" customHeight="1">
      <c r="A8" s="127">
        <v>6</v>
      </c>
      <c r="B8" s="3" t="s">
        <v>85</v>
      </c>
      <c r="C8" s="183" t="s">
        <v>186</v>
      </c>
      <c r="D8" s="154" t="s">
        <v>388</v>
      </c>
      <c r="E8" s="62" t="s">
        <v>301</v>
      </c>
      <c r="F8" s="154" t="s">
        <v>247</v>
      </c>
      <c r="G8" s="2" t="s">
        <v>350</v>
      </c>
      <c r="H8" s="48" t="s">
        <v>931</v>
      </c>
      <c r="I8" s="2"/>
      <c r="J8" s="3" t="s">
        <v>336</v>
      </c>
      <c r="K8" s="3" t="s">
        <v>127</v>
      </c>
    </row>
    <row r="9" spans="1:11" ht="24.9" customHeight="1">
      <c r="A9" s="127">
        <v>7</v>
      </c>
      <c r="B9" s="3" t="s">
        <v>85</v>
      </c>
      <c r="C9" s="183" t="s">
        <v>406</v>
      </c>
      <c r="D9" s="154" t="s">
        <v>387</v>
      </c>
      <c r="E9" s="62" t="s">
        <v>556</v>
      </c>
      <c r="F9" s="154" t="s">
        <v>652</v>
      </c>
      <c r="G9" s="2" t="s">
        <v>350</v>
      </c>
      <c r="H9" s="45" t="s">
        <v>636</v>
      </c>
      <c r="I9" s="2"/>
      <c r="J9" s="3" t="s">
        <v>795</v>
      </c>
      <c r="K9" s="3" t="s">
        <v>949</v>
      </c>
    </row>
    <row r="10" spans="1:11" ht="24.9" customHeight="1">
      <c r="A10" s="127">
        <v>8</v>
      </c>
      <c r="B10" s="3" t="s">
        <v>85</v>
      </c>
      <c r="C10" s="183" t="s">
        <v>404</v>
      </c>
      <c r="D10" s="154" t="s">
        <v>348</v>
      </c>
      <c r="E10" s="62" t="s">
        <v>307</v>
      </c>
      <c r="F10" s="154" t="s">
        <v>265</v>
      </c>
      <c r="G10" s="2" t="s">
        <v>350</v>
      </c>
      <c r="H10" s="45" t="s">
        <v>932</v>
      </c>
      <c r="I10" s="149" t="s">
        <v>13</v>
      </c>
      <c r="J10" s="3" t="s">
        <v>336</v>
      </c>
      <c r="K10" s="3" t="s">
        <v>630</v>
      </c>
    </row>
    <row r="11" spans="1:11" ht="24.9" customHeight="1">
      <c r="A11" s="127">
        <v>9</v>
      </c>
      <c r="B11" s="3" t="s">
        <v>85</v>
      </c>
      <c r="C11" s="183" t="s">
        <v>996</v>
      </c>
      <c r="D11" s="185" t="s">
        <v>386</v>
      </c>
      <c r="E11" s="186" t="s">
        <v>126</v>
      </c>
      <c r="F11" s="187" t="s">
        <v>368</v>
      </c>
      <c r="G11" s="3" t="s">
        <v>350</v>
      </c>
      <c r="H11" s="135" t="s">
        <v>933</v>
      </c>
      <c r="I11" s="3"/>
      <c r="J11" s="3" t="s">
        <v>628</v>
      </c>
      <c r="K11" s="3" t="s">
        <v>127</v>
      </c>
    </row>
    <row r="12" spans="1:11" ht="24.9" customHeight="1">
      <c r="A12" s="127">
        <v>10</v>
      </c>
      <c r="B12" s="3" t="s">
        <v>85</v>
      </c>
      <c r="C12" s="188" t="s">
        <v>403</v>
      </c>
      <c r="D12" s="189" t="s">
        <v>865</v>
      </c>
      <c r="E12" s="147" t="s">
        <v>1047</v>
      </c>
      <c r="F12" s="190" t="s">
        <v>866</v>
      </c>
      <c r="G12" s="3" t="s">
        <v>350</v>
      </c>
      <c r="H12" s="135" t="s">
        <v>934</v>
      </c>
      <c r="I12" s="3"/>
      <c r="J12" s="3" t="s">
        <v>602</v>
      </c>
      <c r="K12" s="3" t="s">
        <v>622</v>
      </c>
    </row>
    <row r="13" spans="1:11" ht="24.9" customHeight="1">
      <c r="A13" s="127">
        <v>11</v>
      </c>
      <c r="B13" s="3" t="s">
        <v>85</v>
      </c>
      <c r="C13" s="183" t="s">
        <v>191</v>
      </c>
      <c r="D13" s="185" t="s">
        <v>700</v>
      </c>
      <c r="E13" s="186" t="s">
        <v>663</v>
      </c>
      <c r="F13" s="187" t="s">
        <v>50</v>
      </c>
      <c r="G13" s="3" t="s">
        <v>350</v>
      </c>
      <c r="H13" s="135" t="s">
        <v>915</v>
      </c>
      <c r="I13" s="3"/>
      <c r="J13" s="3" t="s">
        <v>625</v>
      </c>
      <c r="K13" s="3" t="s">
        <v>127</v>
      </c>
    </row>
    <row r="14" spans="1:11" ht="24.9" customHeight="1">
      <c r="A14" s="127">
        <v>12</v>
      </c>
      <c r="B14" s="3" t="s">
        <v>85</v>
      </c>
      <c r="C14" s="183" t="s">
        <v>177</v>
      </c>
      <c r="D14" s="185" t="s">
        <v>383</v>
      </c>
      <c r="E14" s="186" t="s">
        <v>258</v>
      </c>
      <c r="F14" s="187" t="s">
        <v>263</v>
      </c>
      <c r="G14" s="3" t="s">
        <v>350</v>
      </c>
      <c r="H14" s="135" t="s">
        <v>915</v>
      </c>
      <c r="I14" s="3"/>
      <c r="J14" s="61" t="s">
        <v>945</v>
      </c>
      <c r="K14" s="3" t="s">
        <v>127</v>
      </c>
    </row>
    <row r="15" spans="1:11" ht="24.9" customHeight="1">
      <c r="A15" s="127">
        <v>14</v>
      </c>
      <c r="B15" s="127" t="s">
        <v>85</v>
      </c>
      <c r="C15" s="259" t="s">
        <v>402</v>
      </c>
      <c r="D15" s="260" t="s">
        <v>382</v>
      </c>
      <c r="E15" s="261" t="s">
        <v>302</v>
      </c>
      <c r="F15" s="262" t="s">
        <v>201</v>
      </c>
      <c r="G15" s="127" t="s">
        <v>350</v>
      </c>
      <c r="H15" s="263" t="s">
        <v>636</v>
      </c>
      <c r="I15" s="127"/>
      <c r="J15" s="127" t="s">
        <v>336</v>
      </c>
      <c r="K15" s="127" t="s">
        <v>127</v>
      </c>
    </row>
    <row r="16" spans="1:11" ht="24.9" customHeight="1">
      <c r="A16" s="127">
        <v>15</v>
      </c>
      <c r="B16" s="127" t="s">
        <v>85</v>
      </c>
      <c r="C16" s="259" t="s">
        <v>401</v>
      </c>
      <c r="D16" s="260" t="s">
        <v>318</v>
      </c>
      <c r="E16" s="261" t="s">
        <v>373</v>
      </c>
      <c r="F16" s="262" t="s">
        <v>367</v>
      </c>
      <c r="G16" s="127" t="s">
        <v>350</v>
      </c>
      <c r="H16" s="264" t="s">
        <v>935</v>
      </c>
      <c r="I16" s="127" t="s">
        <v>13</v>
      </c>
      <c r="J16" s="127" t="s">
        <v>423</v>
      </c>
      <c r="K16" s="127" t="s">
        <v>635</v>
      </c>
    </row>
    <row r="17" spans="1:11" ht="24.9" customHeight="1">
      <c r="A17" s="127">
        <v>16</v>
      </c>
      <c r="B17" s="246" t="s">
        <v>85</v>
      </c>
      <c r="C17" s="254" t="s">
        <v>791</v>
      </c>
      <c r="D17" s="246" t="s">
        <v>318</v>
      </c>
      <c r="E17" s="254" t="s">
        <v>804</v>
      </c>
      <c r="F17" s="246" t="s">
        <v>792</v>
      </c>
      <c r="G17" s="246" t="s">
        <v>350</v>
      </c>
      <c r="H17" s="254" t="s">
        <v>912</v>
      </c>
      <c r="I17" s="246" t="s">
        <v>13</v>
      </c>
      <c r="J17" s="246" t="s">
        <v>336</v>
      </c>
      <c r="K17" s="246" t="s">
        <v>620</v>
      </c>
    </row>
    <row r="18" spans="1:11" ht="24.9" customHeight="1">
      <c r="A18" s="127">
        <v>18</v>
      </c>
      <c r="B18" s="191" t="s">
        <v>710</v>
      </c>
      <c r="C18" s="192" t="s">
        <v>213</v>
      </c>
      <c r="D18" s="191" t="s">
        <v>116</v>
      </c>
      <c r="E18" s="193" t="s">
        <v>753</v>
      </c>
      <c r="F18" s="194" t="s">
        <v>244</v>
      </c>
      <c r="G18" s="2" t="s">
        <v>350</v>
      </c>
      <c r="H18" s="45" t="s">
        <v>936</v>
      </c>
      <c r="I18" s="2" t="s">
        <v>713</v>
      </c>
      <c r="J18" s="2" t="s">
        <v>509</v>
      </c>
      <c r="K18" s="228" t="s">
        <v>950</v>
      </c>
    </row>
    <row r="19" spans="1:11" ht="24.9" customHeight="1">
      <c r="A19" s="127">
        <v>19</v>
      </c>
      <c r="B19" s="195" t="s">
        <v>880</v>
      </c>
      <c r="C19" s="196" t="s">
        <v>997</v>
      </c>
      <c r="D19" s="195" t="s">
        <v>181</v>
      </c>
      <c r="E19" s="197" t="s">
        <v>492</v>
      </c>
      <c r="F19" s="198" t="s">
        <v>365</v>
      </c>
      <c r="G19" s="195" t="s">
        <v>350</v>
      </c>
      <c r="H19" s="199" t="s">
        <v>937</v>
      </c>
      <c r="I19" s="200" t="s">
        <v>642</v>
      </c>
      <c r="J19" s="195" t="s">
        <v>584</v>
      </c>
      <c r="K19" s="200" t="s">
        <v>951</v>
      </c>
    </row>
    <row r="20" spans="1:11" ht="24.9" customHeight="1">
      <c r="A20" s="127">
        <v>20</v>
      </c>
      <c r="B20" s="195" t="s">
        <v>835</v>
      </c>
      <c r="C20" s="199" t="s">
        <v>115</v>
      </c>
      <c r="D20" s="195" t="s">
        <v>2</v>
      </c>
      <c r="E20" s="197" t="s">
        <v>591</v>
      </c>
      <c r="F20" s="198" t="s">
        <v>289</v>
      </c>
      <c r="G20" s="195" t="s">
        <v>350</v>
      </c>
      <c r="H20" s="196" t="s">
        <v>938</v>
      </c>
      <c r="I20" s="159" t="s">
        <v>998</v>
      </c>
      <c r="J20" s="195" t="s">
        <v>602</v>
      </c>
      <c r="K20" s="200" t="s">
        <v>952</v>
      </c>
    </row>
    <row r="21" spans="1:11" ht="24.9" customHeight="1">
      <c r="A21" s="127">
        <v>21</v>
      </c>
      <c r="B21" s="195" t="s">
        <v>835</v>
      </c>
      <c r="C21" s="199" t="s">
        <v>357</v>
      </c>
      <c r="D21" s="195" t="s">
        <v>162</v>
      </c>
      <c r="E21" s="197" t="s">
        <v>836</v>
      </c>
      <c r="F21" s="198" t="s">
        <v>364</v>
      </c>
      <c r="G21" s="195" t="s">
        <v>350</v>
      </c>
      <c r="H21" s="199" t="s">
        <v>837</v>
      </c>
      <c r="I21" s="195" t="s">
        <v>928</v>
      </c>
      <c r="J21" s="195" t="s">
        <v>625</v>
      </c>
      <c r="K21" s="200" t="s">
        <v>952</v>
      </c>
    </row>
    <row r="22" spans="1:11" ht="24.9" customHeight="1">
      <c r="A22" s="247">
        <v>23</v>
      </c>
      <c r="B22" s="234" t="s">
        <v>710</v>
      </c>
      <c r="C22" s="201" t="s">
        <v>399</v>
      </c>
      <c r="D22" s="234" t="s">
        <v>40</v>
      </c>
      <c r="E22" s="202" t="s">
        <v>756</v>
      </c>
      <c r="F22" s="203" t="s">
        <v>363</v>
      </c>
      <c r="G22" s="234" t="s">
        <v>350</v>
      </c>
      <c r="H22" s="240" t="s">
        <v>712</v>
      </c>
      <c r="I22" s="245" t="s">
        <v>713</v>
      </c>
      <c r="J22" s="245" t="s">
        <v>509</v>
      </c>
      <c r="K22" s="245" t="s">
        <v>953</v>
      </c>
    </row>
    <row r="23" spans="1:11" ht="24.9" customHeight="1">
      <c r="A23" s="127">
        <v>24</v>
      </c>
      <c r="B23" s="235" t="s">
        <v>835</v>
      </c>
      <c r="C23" s="236" t="s">
        <v>33</v>
      </c>
      <c r="D23" s="235" t="s">
        <v>88</v>
      </c>
      <c r="E23" s="237" t="s">
        <v>838</v>
      </c>
      <c r="F23" s="235" t="s">
        <v>231</v>
      </c>
      <c r="G23" s="235" t="s">
        <v>350</v>
      </c>
      <c r="H23" s="236" t="s">
        <v>837</v>
      </c>
      <c r="I23" s="238" t="s">
        <v>680</v>
      </c>
      <c r="J23" s="235" t="s">
        <v>336</v>
      </c>
      <c r="K23" s="248" t="s">
        <v>954</v>
      </c>
    </row>
    <row r="24" spans="1:11" ht="24.9" customHeight="1">
      <c r="A24" s="127">
        <v>25</v>
      </c>
      <c r="B24" s="235" t="s">
        <v>835</v>
      </c>
      <c r="C24" s="236" t="s">
        <v>125</v>
      </c>
      <c r="D24" s="238" t="s">
        <v>342</v>
      </c>
      <c r="E24" s="239" t="s">
        <v>995</v>
      </c>
      <c r="F24" s="238" t="s">
        <v>153</v>
      </c>
      <c r="G24" s="235" t="s">
        <v>350</v>
      </c>
      <c r="H24" s="236" t="s">
        <v>938</v>
      </c>
      <c r="I24" s="249" t="s">
        <v>642</v>
      </c>
      <c r="J24" s="235" t="s">
        <v>625</v>
      </c>
      <c r="K24" s="249" t="s">
        <v>861</v>
      </c>
    </row>
    <row r="25" spans="1:11" ht="24.9" customHeight="1">
      <c r="A25" s="127">
        <v>26</v>
      </c>
      <c r="B25" s="235" t="s">
        <v>710</v>
      </c>
      <c r="C25" s="236" t="s">
        <v>764</v>
      </c>
      <c r="D25" s="238" t="s">
        <v>765</v>
      </c>
      <c r="E25" s="239" t="s">
        <v>766</v>
      </c>
      <c r="F25" s="238" t="s">
        <v>767</v>
      </c>
      <c r="G25" s="235" t="s">
        <v>350</v>
      </c>
      <c r="H25" s="236" t="s">
        <v>712</v>
      </c>
      <c r="I25" s="249" t="s">
        <v>713</v>
      </c>
      <c r="J25" s="235" t="s">
        <v>625</v>
      </c>
      <c r="K25" s="249" t="s">
        <v>754</v>
      </c>
    </row>
    <row r="26" spans="1:11" ht="24.9" customHeight="1">
      <c r="A26" s="127">
        <v>28</v>
      </c>
      <c r="B26" s="231" t="s">
        <v>710</v>
      </c>
      <c r="C26" s="240" t="s">
        <v>155</v>
      </c>
      <c r="D26" s="231" t="s">
        <v>88</v>
      </c>
      <c r="E26" s="111" t="s">
        <v>757</v>
      </c>
      <c r="F26" s="231" t="s">
        <v>758</v>
      </c>
      <c r="G26" s="231" t="s">
        <v>350</v>
      </c>
      <c r="H26" s="45" t="s">
        <v>939</v>
      </c>
      <c r="I26" s="2" t="s">
        <v>713</v>
      </c>
      <c r="J26" s="2" t="s">
        <v>759</v>
      </c>
      <c r="K26" s="149" t="s">
        <v>955</v>
      </c>
    </row>
    <row r="27" spans="1:11" ht="24.9" customHeight="1">
      <c r="A27" s="127">
        <v>29</v>
      </c>
      <c r="B27" s="231" t="s">
        <v>710</v>
      </c>
      <c r="C27" s="240" t="s">
        <v>15</v>
      </c>
      <c r="D27" s="231" t="s">
        <v>338</v>
      </c>
      <c r="E27" s="111" t="s">
        <v>760</v>
      </c>
      <c r="F27" s="231" t="s">
        <v>12</v>
      </c>
      <c r="G27" s="231" t="s">
        <v>350</v>
      </c>
      <c r="H27" s="45" t="s">
        <v>918</v>
      </c>
      <c r="I27" s="2" t="s">
        <v>707</v>
      </c>
      <c r="J27" s="2" t="s">
        <v>750</v>
      </c>
      <c r="K27" s="149" t="s">
        <v>955</v>
      </c>
    </row>
    <row r="28" spans="1:11" ht="24.9" customHeight="1">
      <c r="A28" s="127">
        <v>30</v>
      </c>
      <c r="B28" s="2" t="s">
        <v>710</v>
      </c>
      <c r="C28" s="45" t="s">
        <v>761</v>
      </c>
      <c r="D28" s="2" t="s">
        <v>320</v>
      </c>
      <c r="E28" s="119" t="s">
        <v>885</v>
      </c>
      <c r="F28" s="5" t="s">
        <v>887</v>
      </c>
      <c r="G28" s="2" t="s">
        <v>350</v>
      </c>
      <c r="H28" s="45" t="s">
        <v>917</v>
      </c>
      <c r="I28" s="2" t="s">
        <v>713</v>
      </c>
      <c r="J28" s="153" t="s">
        <v>423</v>
      </c>
      <c r="K28" s="2" t="s">
        <v>264</v>
      </c>
    </row>
    <row r="29" spans="1:11" ht="24.9" customHeight="1">
      <c r="A29" s="127">
        <v>31</v>
      </c>
      <c r="B29" s="2" t="s">
        <v>710</v>
      </c>
      <c r="C29" s="204" t="s">
        <v>315</v>
      </c>
      <c r="D29" s="205" t="s">
        <v>74</v>
      </c>
      <c r="E29" s="206" t="s">
        <v>762</v>
      </c>
      <c r="F29" s="207" t="s">
        <v>362</v>
      </c>
      <c r="G29" s="2" t="s">
        <v>350</v>
      </c>
      <c r="H29" s="45" t="s">
        <v>916</v>
      </c>
      <c r="I29" s="2" t="s">
        <v>713</v>
      </c>
      <c r="J29" s="2" t="s">
        <v>423</v>
      </c>
      <c r="K29" s="2"/>
    </row>
    <row r="30" spans="1:11" ht="24.9" customHeight="1">
      <c r="A30" s="127">
        <v>32</v>
      </c>
      <c r="B30" s="195" t="s">
        <v>835</v>
      </c>
      <c r="C30" s="199" t="s">
        <v>839</v>
      </c>
      <c r="D30" s="195" t="s">
        <v>163</v>
      </c>
      <c r="E30" s="199" t="s">
        <v>840</v>
      </c>
      <c r="F30" s="195" t="s">
        <v>137</v>
      </c>
      <c r="G30" s="195" t="s">
        <v>350</v>
      </c>
      <c r="H30" s="196" t="s">
        <v>1000</v>
      </c>
      <c r="I30" s="2" t="s">
        <v>713</v>
      </c>
      <c r="J30" s="2" t="s">
        <v>601</v>
      </c>
      <c r="K30" s="2" t="s">
        <v>754</v>
      </c>
    </row>
    <row r="31" spans="1:11" ht="24.9" customHeight="1">
      <c r="A31" s="127">
        <v>33</v>
      </c>
      <c r="B31" s="2" t="s">
        <v>710</v>
      </c>
      <c r="C31" s="208" t="s">
        <v>714</v>
      </c>
      <c r="D31" s="109" t="s">
        <v>320</v>
      </c>
      <c r="E31" s="208" t="s">
        <v>763</v>
      </c>
      <c r="F31" s="109" t="s">
        <v>715</v>
      </c>
      <c r="G31" s="2" t="s">
        <v>350</v>
      </c>
      <c r="H31" s="45" t="s">
        <v>917</v>
      </c>
      <c r="I31" s="2" t="s">
        <v>713</v>
      </c>
      <c r="J31" s="2" t="s">
        <v>625</v>
      </c>
      <c r="K31" s="2" t="s">
        <v>754</v>
      </c>
    </row>
    <row r="32" spans="1:11" ht="24.9" customHeight="1">
      <c r="A32" s="127">
        <v>34</v>
      </c>
      <c r="B32" s="104" t="s">
        <v>85</v>
      </c>
      <c r="C32" s="209" t="s">
        <v>398</v>
      </c>
      <c r="D32" s="106" t="s">
        <v>721</v>
      </c>
      <c r="E32" s="209" t="s">
        <v>720</v>
      </c>
      <c r="F32" s="106" t="s">
        <v>77</v>
      </c>
      <c r="G32" s="50" t="s">
        <v>350</v>
      </c>
      <c r="H32" s="210" t="s">
        <v>940</v>
      </c>
      <c r="I32" s="104" t="s">
        <v>164</v>
      </c>
      <c r="J32" s="39" t="s">
        <v>423</v>
      </c>
      <c r="K32" s="104" t="s">
        <v>630</v>
      </c>
    </row>
    <row r="33" spans="1:11" ht="24.9" customHeight="1">
      <c r="A33" s="127">
        <v>35</v>
      </c>
      <c r="B33" s="104" t="s">
        <v>85</v>
      </c>
      <c r="C33" s="22" t="s">
        <v>396</v>
      </c>
      <c r="D33" s="104" t="s">
        <v>112</v>
      </c>
      <c r="E33" s="22" t="s">
        <v>146</v>
      </c>
      <c r="F33" s="104" t="s">
        <v>92</v>
      </c>
      <c r="G33" s="104" t="s">
        <v>350</v>
      </c>
      <c r="H33" s="8" t="s">
        <v>922</v>
      </c>
      <c r="I33" s="103" t="s">
        <v>642</v>
      </c>
      <c r="J33" s="103" t="s">
        <v>336</v>
      </c>
      <c r="K33" s="211" t="s">
        <v>956</v>
      </c>
    </row>
    <row r="34" spans="1:11" ht="24.9" customHeight="1">
      <c r="A34" s="127">
        <v>36</v>
      </c>
      <c r="B34" s="212" t="s">
        <v>85</v>
      </c>
      <c r="C34" s="213" t="s">
        <v>129</v>
      </c>
      <c r="D34" s="212" t="s">
        <v>321</v>
      </c>
      <c r="E34" s="213" t="s">
        <v>274</v>
      </c>
      <c r="F34" s="212" t="s">
        <v>360</v>
      </c>
      <c r="G34" s="212" t="s">
        <v>350</v>
      </c>
      <c r="H34" s="213" t="s">
        <v>941</v>
      </c>
      <c r="I34" s="212" t="s">
        <v>643</v>
      </c>
      <c r="J34" s="212" t="s">
        <v>601</v>
      </c>
      <c r="K34" s="212" t="s">
        <v>950</v>
      </c>
    </row>
    <row r="35" spans="1:11" ht="24.9" customHeight="1">
      <c r="A35" s="127">
        <v>37</v>
      </c>
      <c r="B35" s="104" t="s">
        <v>85</v>
      </c>
      <c r="C35" s="22" t="s">
        <v>90</v>
      </c>
      <c r="D35" s="104" t="s">
        <v>331</v>
      </c>
      <c r="E35" s="22" t="s">
        <v>372</v>
      </c>
      <c r="F35" s="104" t="s">
        <v>172</v>
      </c>
      <c r="G35" s="104" t="s">
        <v>350</v>
      </c>
      <c r="H35" s="8" t="s">
        <v>920</v>
      </c>
      <c r="I35" s="103" t="s">
        <v>164</v>
      </c>
      <c r="J35" s="103" t="s">
        <v>602</v>
      </c>
      <c r="K35" s="103" t="s">
        <v>127</v>
      </c>
    </row>
    <row r="36" spans="1:11" ht="24.9" customHeight="1">
      <c r="A36" s="127">
        <v>38</v>
      </c>
      <c r="B36" s="104" t="s">
        <v>85</v>
      </c>
      <c r="C36" s="22" t="s">
        <v>324</v>
      </c>
      <c r="D36" s="120" t="s">
        <v>898</v>
      </c>
      <c r="E36" s="214" t="s">
        <v>899</v>
      </c>
      <c r="F36" s="104" t="s">
        <v>165</v>
      </c>
      <c r="G36" s="104" t="s">
        <v>350</v>
      </c>
      <c r="H36" s="22" t="s">
        <v>26</v>
      </c>
      <c r="I36" s="103" t="s">
        <v>164</v>
      </c>
      <c r="J36" s="105" t="s">
        <v>336</v>
      </c>
      <c r="K36" s="104" t="s">
        <v>957</v>
      </c>
    </row>
    <row r="37" spans="1:11" ht="24.9" customHeight="1">
      <c r="A37" s="127">
        <v>39</v>
      </c>
      <c r="B37" s="104" t="s">
        <v>85</v>
      </c>
      <c r="C37" s="22" t="s">
        <v>0</v>
      </c>
      <c r="D37" s="104" t="s">
        <v>158</v>
      </c>
      <c r="E37" s="22" t="s">
        <v>334</v>
      </c>
      <c r="F37" s="104" t="s">
        <v>359</v>
      </c>
      <c r="G37" s="104" t="s">
        <v>350</v>
      </c>
      <c r="H37" s="8" t="s">
        <v>922</v>
      </c>
      <c r="I37" s="103" t="s">
        <v>164</v>
      </c>
      <c r="J37" s="103" t="s">
        <v>519</v>
      </c>
      <c r="K37" s="103" t="s">
        <v>127</v>
      </c>
    </row>
    <row r="38" spans="1:11" ht="24.9" customHeight="1">
      <c r="A38" s="127">
        <v>40</v>
      </c>
      <c r="B38" s="104" t="s">
        <v>85</v>
      </c>
      <c r="C38" s="22" t="s">
        <v>395</v>
      </c>
      <c r="D38" s="104" t="s">
        <v>330</v>
      </c>
      <c r="E38" s="22" t="s">
        <v>371</v>
      </c>
      <c r="F38" s="104" t="s">
        <v>193</v>
      </c>
      <c r="G38" s="104" t="s">
        <v>350</v>
      </c>
      <c r="H38" s="8" t="s">
        <v>921</v>
      </c>
      <c r="I38" s="103" t="s">
        <v>508</v>
      </c>
      <c r="J38" s="103" t="s">
        <v>605</v>
      </c>
      <c r="K38" s="103" t="s">
        <v>262</v>
      </c>
    </row>
    <row r="39" spans="1:11" ht="24.9" customHeight="1">
      <c r="A39" s="127">
        <v>41</v>
      </c>
      <c r="B39" s="104" t="s">
        <v>85</v>
      </c>
      <c r="C39" s="22" t="s">
        <v>46</v>
      </c>
      <c r="D39" s="104" t="s">
        <v>328</v>
      </c>
      <c r="E39" s="22" t="s">
        <v>42</v>
      </c>
      <c r="F39" s="104" t="s">
        <v>358</v>
      </c>
      <c r="G39" s="104" t="s">
        <v>350</v>
      </c>
      <c r="H39" s="8" t="s">
        <v>922</v>
      </c>
      <c r="I39" s="103" t="s">
        <v>487</v>
      </c>
      <c r="J39" s="104" t="s">
        <v>625</v>
      </c>
      <c r="K39" s="104" t="s">
        <v>954</v>
      </c>
    </row>
    <row r="40" spans="1:11" ht="24.9" customHeight="1">
      <c r="A40" s="127">
        <v>42</v>
      </c>
      <c r="B40" s="104" t="s">
        <v>85</v>
      </c>
      <c r="C40" s="22" t="s">
        <v>375</v>
      </c>
      <c r="D40" s="104" t="s">
        <v>49</v>
      </c>
      <c r="E40" s="22" t="s">
        <v>251</v>
      </c>
      <c r="F40" s="104" t="s">
        <v>108</v>
      </c>
      <c r="G40" s="104" t="s">
        <v>350</v>
      </c>
      <c r="H40" s="8" t="s">
        <v>922</v>
      </c>
      <c r="I40" s="103" t="s">
        <v>164</v>
      </c>
      <c r="J40" s="103" t="s">
        <v>601</v>
      </c>
      <c r="K40" s="212" t="s">
        <v>950</v>
      </c>
    </row>
    <row r="41" spans="1:11" ht="24.9" customHeight="1">
      <c r="A41" s="127">
        <v>43</v>
      </c>
      <c r="B41" s="104" t="s">
        <v>85</v>
      </c>
      <c r="C41" s="22" t="s">
        <v>310</v>
      </c>
      <c r="D41" s="50" t="s">
        <v>151</v>
      </c>
      <c r="E41" s="215" t="s">
        <v>272</v>
      </c>
      <c r="F41" s="50" t="s">
        <v>223</v>
      </c>
      <c r="G41" s="50" t="s">
        <v>350</v>
      </c>
      <c r="H41" s="215" t="s">
        <v>942</v>
      </c>
      <c r="I41" s="103" t="s">
        <v>164</v>
      </c>
      <c r="J41" s="103" t="s">
        <v>519</v>
      </c>
      <c r="K41" s="50" t="s">
        <v>127</v>
      </c>
    </row>
    <row r="42" spans="1:11" ht="24.9" customHeight="1">
      <c r="A42" s="290">
        <v>44</v>
      </c>
      <c r="B42" s="290" t="s">
        <v>85</v>
      </c>
      <c r="C42" s="297" t="s">
        <v>394</v>
      </c>
      <c r="D42" s="290" t="s">
        <v>379</v>
      </c>
      <c r="E42" s="297" t="s">
        <v>370</v>
      </c>
      <c r="F42" s="298" t="s">
        <v>355</v>
      </c>
      <c r="G42" s="290" t="s">
        <v>350</v>
      </c>
      <c r="H42" s="297" t="s">
        <v>922</v>
      </c>
      <c r="I42" s="290" t="s">
        <v>164</v>
      </c>
      <c r="J42" s="299" t="s">
        <v>676</v>
      </c>
      <c r="K42" s="289" t="s">
        <v>671</v>
      </c>
    </row>
    <row r="43" spans="1:11" ht="24.9" customHeight="1">
      <c r="A43" s="127">
        <v>45</v>
      </c>
      <c r="B43" s="50" t="s">
        <v>85</v>
      </c>
      <c r="C43" s="215" t="s">
        <v>722</v>
      </c>
      <c r="D43" s="50" t="s">
        <v>723</v>
      </c>
      <c r="E43" s="216" t="s">
        <v>724</v>
      </c>
      <c r="F43" s="217" t="s">
        <v>735</v>
      </c>
      <c r="G43" s="50" t="s">
        <v>350</v>
      </c>
      <c r="H43" s="215" t="s">
        <v>943</v>
      </c>
      <c r="I43" s="50" t="s">
        <v>736</v>
      </c>
      <c r="J43" s="50" t="s">
        <v>737</v>
      </c>
      <c r="K43" s="50" t="s">
        <v>958</v>
      </c>
    </row>
    <row r="44" spans="1:11" ht="24.9" customHeight="1">
      <c r="A44" s="127">
        <v>46</v>
      </c>
      <c r="B44" s="104" t="s">
        <v>85</v>
      </c>
      <c r="C44" s="35" t="s">
        <v>256</v>
      </c>
      <c r="D44" s="104" t="s">
        <v>311</v>
      </c>
      <c r="E44" s="35" t="s">
        <v>1060</v>
      </c>
      <c r="F44" s="218" t="s">
        <v>217</v>
      </c>
      <c r="G44" s="104" t="s">
        <v>350</v>
      </c>
      <c r="H44" s="22" t="s">
        <v>623</v>
      </c>
      <c r="I44" s="104" t="s">
        <v>624</v>
      </c>
      <c r="J44" s="104" t="s">
        <v>660</v>
      </c>
      <c r="K44" s="104" t="s">
        <v>958</v>
      </c>
    </row>
    <row r="45" spans="1:11" ht="24.9" customHeight="1">
      <c r="A45" s="127">
        <v>47</v>
      </c>
      <c r="B45" s="104" t="s">
        <v>85</v>
      </c>
      <c r="C45" s="219" t="s">
        <v>295</v>
      </c>
      <c r="D45" s="104" t="s">
        <v>378</v>
      </c>
      <c r="E45" s="35" t="s">
        <v>1061</v>
      </c>
      <c r="F45" s="218" t="s">
        <v>14</v>
      </c>
      <c r="G45" s="104" t="s">
        <v>350</v>
      </c>
      <c r="H45" s="220" t="s">
        <v>925</v>
      </c>
      <c r="I45" s="104" t="s">
        <v>624</v>
      </c>
      <c r="J45" s="104" t="s">
        <v>625</v>
      </c>
      <c r="K45" s="104" t="s">
        <v>127</v>
      </c>
    </row>
    <row r="46" spans="1:11" ht="24.9" customHeight="1">
      <c r="A46" s="127">
        <v>48</v>
      </c>
      <c r="B46" s="104" t="s">
        <v>85</v>
      </c>
      <c r="C46" s="219" t="s">
        <v>21</v>
      </c>
      <c r="D46" s="104" t="s">
        <v>312</v>
      </c>
      <c r="E46" s="35" t="s">
        <v>1056</v>
      </c>
      <c r="F46" s="218" t="s">
        <v>214</v>
      </c>
      <c r="G46" s="104" t="s">
        <v>350</v>
      </c>
      <c r="H46" s="220" t="s">
        <v>924</v>
      </c>
      <c r="I46" s="104" t="s">
        <v>624</v>
      </c>
      <c r="J46" s="104" t="s">
        <v>625</v>
      </c>
      <c r="K46" s="104" t="s">
        <v>957</v>
      </c>
    </row>
    <row r="47" spans="1:11" ht="24.9" customHeight="1">
      <c r="A47" s="127">
        <v>49</v>
      </c>
      <c r="B47" s="104" t="s">
        <v>85</v>
      </c>
      <c r="C47" s="219" t="s">
        <v>392</v>
      </c>
      <c r="D47" s="104" t="s">
        <v>311</v>
      </c>
      <c r="E47" s="35" t="s">
        <v>1058</v>
      </c>
      <c r="F47" s="218" t="s">
        <v>211</v>
      </c>
      <c r="G47" s="104" t="s">
        <v>350</v>
      </c>
      <c r="H47" s="220" t="s">
        <v>924</v>
      </c>
      <c r="I47" s="50" t="s">
        <v>624</v>
      </c>
      <c r="J47" s="104" t="s">
        <v>805</v>
      </c>
      <c r="K47" s="104" t="s">
        <v>957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"/>
  <sheetViews>
    <sheetView zoomScale="85" zoomScaleNormal="85" zoomScaleSheetLayoutView="100" workbookViewId="0">
      <selection activeCell="A3" sqref="A3:F3"/>
    </sheetView>
  </sheetViews>
  <sheetFormatPr defaultColWidth="9" defaultRowHeight="24.9" customHeight="1"/>
  <cols>
    <col min="1" max="1" width="3.88671875" style="7" customWidth="1"/>
    <col min="2" max="2" width="15.6640625" style="7" customWidth="1"/>
    <col min="3" max="3" width="28.44140625" style="7" customWidth="1"/>
    <col min="4" max="4" width="10.6640625" style="54" customWidth="1"/>
    <col min="5" max="5" width="26.109375" style="7" customWidth="1"/>
    <col min="6" max="6" width="15.6640625" style="7" customWidth="1"/>
    <col min="7" max="7" width="21.88671875" style="7" customWidth="1"/>
    <col min="8" max="8" width="33.77734375" style="7" customWidth="1"/>
    <col min="9" max="11" width="15.6640625" style="7" customWidth="1"/>
    <col min="12" max="12" width="21.77734375" style="7" customWidth="1"/>
    <col min="13" max="13" width="9" style="7" customWidth="1"/>
    <col min="14" max="16384" width="9" style="7"/>
  </cols>
  <sheetData>
    <row r="1" spans="1:11" ht="24.9" customHeight="1">
      <c r="A1" s="445" t="s">
        <v>89</v>
      </c>
      <c r="B1" s="445"/>
      <c r="C1" s="445"/>
    </row>
    <row r="2" spans="1:11" ht="24.9" customHeight="1">
      <c r="A2" s="167"/>
      <c r="B2" s="104" t="s">
        <v>1</v>
      </c>
      <c r="C2" s="104" t="s">
        <v>23</v>
      </c>
      <c r="D2" s="104" t="s">
        <v>354</v>
      </c>
      <c r="E2" s="104" t="s">
        <v>55</v>
      </c>
      <c r="F2" s="104" t="s">
        <v>8</v>
      </c>
      <c r="G2" s="104" t="s">
        <v>30</v>
      </c>
      <c r="H2" s="104" t="s">
        <v>4</v>
      </c>
      <c r="I2" s="104" t="s">
        <v>3</v>
      </c>
      <c r="J2" s="104" t="s">
        <v>17</v>
      </c>
      <c r="K2" s="104" t="s">
        <v>10</v>
      </c>
    </row>
    <row r="3" spans="1:11" ht="24.9" customHeight="1">
      <c r="A3" s="127">
        <v>1</v>
      </c>
      <c r="B3" s="104" t="s">
        <v>89</v>
      </c>
      <c r="C3" s="177" t="s">
        <v>482</v>
      </c>
      <c r="D3" s="59" t="s">
        <v>103</v>
      </c>
      <c r="E3" s="178" t="s">
        <v>374</v>
      </c>
      <c r="F3" s="179" t="s">
        <v>182</v>
      </c>
      <c r="G3" s="104" t="s">
        <v>488</v>
      </c>
      <c r="H3" s="13" t="s">
        <v>959</v>
      </c>
      <c r="I3" s="104" t="s">
        <v>487</v>
      </c>
      <c r="J3" s="104" t="s">
        <v>992</v>
      </c>
      <c r="K3" s="180">
        <v>44927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zoomScaleNormal="100" zoomScaleSheetLayoutView="100" workbookViewId="0">
      <selection activeCell="B3" sqref="B3:F33"/>
    </sheetView>
  </sheetViews>
  <sheetFormatPr defaultColWidth="9" defaultRowHeight="24.9" customHeight="1"/>
  <cols>
    <col min="1" max="1" width="3.77734375" style="9" customWidth="1"/>
    <col min="2" max="2" width="11" style="9" customWidth="1"/>
    <col min="3" max="3" width="29.6640625" style="9" customWidth="1"/>
    <col min="4" max="4" width="10.6640625" style="10" customWidth="1"/>
    <col min="5" max="5" width="26.21875" style="9" customWidth="1"/>
    <col min="6" max="6" width="15.6640625" style="9" customWidth="1"/>
    <col min="7" max="7" width="17.6640625" style="9" customWidth="1"/>
    <col min="8" max="8" width="30.44140625" style="42" customWidth="1"/>
    <col min="9" max="9" width="13.88671875" style="9" customWidth="1"/>
    <col min="10" max="12" width="13.77734375" style="10" customWidth="1"/>
    <col min="13" max="13" width="21.77734375" style="9" customWidth="1"/>
    <col min="14" max="14" width="9" style="9" customWidth="1"/>
    <col min="15" max="16384" width="9" style="9"/>
  </cols>
  <sheetData>
    <row r="1" spans="1:33" ht="24.9" customHeight="1">
      <c r="A1" s="446" t="s">
        <v>6</v>
      </c>
      <c r="B1" s="446"/>
      <c r="C1" s="446"/>
      <c r="H1" s="11"/>
    </row>
    <row r="2" spans="1:33" ht="23.4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4</v>
      </c>
      <c r="I2" s="107" t="s">
        <v>86</v>
      </c>
      <c r="J2" s="107" t="s">
        <v>3</v>
      </c>
      <c r="K2" s="107" t="s">
        <v>17</v>
      </c>
      <c r="L2" s="107" t="s">
        <v>10</v>
      </c>
    </row>
    <row r="3" spans="1:33" ht="24" customHeight="1">
      <c r="A3" s="112">
        <v>1</v>
      </c>
      <c r="B3" s="107" t="s">
        <v>6</v>
      </c>
      <c r="C3" s="12" t="s">
        <v>456</v>
      </c>
      <c r="D3" s="107" t="s">
        <v>167</v>
      </c>
      <c r="E3" s="12" t="s">
        <v>236</v>
      </c>
      <c r="F3" s="107" t="s">
        <v>369</v>
      </c>
      <c r="G3" s="13" t="s">
        <v>488</v>
      </c>
      <c r="H3" s="14" t="s">
        <v>554</v>
      </c>
      <c r="I3" s="104" t="s">
        <v>978</v>
      </c>
      <c r="J3" s="104" t="s">
        <v>487</v>
      </c>
      <c r="K3" s="104" t="s">
        <v>336</v>
      </c>
      <c r="L3" s="104" t="s">
        <v>617</v>
      </c>
      <c r="M3" s="15"/>
      <c r="N3" s="101"/>
      <c r="O3" s="15"/>
      <c r="P3" s="101"/>
      <c r="Q3" s="102"/>
      <c r="R3" s="16"/>
      <c r="S3" s="102"/>
      <c r="T3" s="17"/>
      <c r="U3" s="17"/>
      <c r="V3" s="17"/>
    </row>
    <row r="4" spans="1:33" ht="24" customHeight="1">
      <c r="A4" s="112">
        <v>2</v>
      </c>
      <c r="B4" s="107" t="s">
        <v>6</v>
      </c>
      <c r="C4" s="18" t="s">
        <v>702</v>
      </c>
      <c r="D4" s="107" t="s">
        <v>348</v>
      </c>
      <c r="E4" s="12" t="s">
        <v>374</v>
      </c>
      <c r="F4" s="107" t="s">
        <v>182</v>
      </c>
      <c r="G4" s="104" t="s">
        <v>350</v>
      </c>
      <c r="H4" s="19" t="s">
        <v>913</v>
      </c>
      <c r="I4" s="104" t="s">
        <v>979</v>
      </c>
      <c r="J4" s="13" t="s">
        <v>127</v>
      </c>
      <c r="K4" s="104" t="s">
        <v>602</v>
      </c>
      <c r="L4" s="113" t="s">
        <v>860</v>
      </c>
      <c r="M4" s="15"/>
      <c r="N4" s="101"/>
      <c r="O4" s="15"/>
      <c r="P4" s="101"/>
      <c r="Q4" s="102"/>
      <c r="R4" s="20"/>
      <c r="S4" s="102"/>
      <c r="T4" s="20"/>
      <c r="U4" s="21"/>
      <c r="V4" s="21"/>
    </row>
    <row r="5" spans="1:33" ht="24" customHeight="1">
      <c r="A5" s="245">
        <v>3</v>
      </c>
      <c r="B5" s="166" t="s">
        <v>6</v>
      </c>
      <c r="C5" s="251" t="s">
        <v>1071</v>
      </c>
      <c r="D5" s="166" t="s">
        <v>438</v>
      </c>
      <c r="E5" s="250" t="s">
        <v>432</v>
      </c>
      <c r="F5" s="166" t="s">
        <v>175</v>
      </c>
      <c r="G5" s="252" t="s">
        <v>350</v>
      </c>
      <c r="H5" s="265" t="s">
        <v>912</v>
      </c>
      <c r="I5" s="252" t="s">
        <v>980</v>
      </c>
      <c r="J5" s="252"/>
      <c r="K5" s="252" t="s">
        <v>1072</v>
      </c>
      <c r="L5" s="266" t="s">
        <v>861</v>
      </c>
      <c r="M5" s="15"/>
      <c r="N5" s="101"/>
      <c r="O5" s="15"/>
      <c r="P5" s="101"/>
      <c r="Q5" s="102"/>
      <c r="R5" s="21"/>
      <c r="S5" s="102"/>
      <c r="T5" s="21"/>
      <c r="U5" s="21"/>
      <c r="V5" s="21"/>
    </row>
    <row r="6" spans="1:33" ht="24" customHeight="1">
      <c r="A6" s="245">
        <v>4</v>
      </c>
      <c r="B6" s="166" t="s">
        <v>6</v>
      </c>
      <c r="C6" s="251" t="s">
        <v>1073</v>
      </c>
      <c r="D6" s="166" t="s">
        <v>104</v>
      </c>
      <c r="E6" s="250" t="s">
        <v>1048</v>
      </c>
      <c r="F6" s="166" t="s">
        <v>633</v>
      </c>
      <c r="G6" s="166" t="s">
        <v>350</v>
      </c>
      <c r="H6" s="265" t="s">
        <v>912</v>
      </c>
      <c r="I6" s="267" t="s">
        <v>981</v>
      </c>
      <c r="J6" s="255" t="s">
        <v>1074</v>
      </c>
      <c r="K6" s="252" t="s">
        <v>1072</v>
      </c>
      <c r="L6" s="266" t="s">
        <v>861</v>
      </c>
      <c r="M6" s="15"/>
      <c r="N6" s="101"/>
      <c r="O6" s="15"/>
      <c r="P6" s="101"/>
      <c r="Q6" s="101"/>
      <c r="R6" s="15"/>
      <c r="S6" s="101"/>
      <c r="T6" s="15"/>
      <c r="U6" s="15"/>
      <c r="V6" s="21"/>
    </row>
    <row r="7" spans="1:33" ht="24" customHeight="1">
      <c r="A7" s="245">
        <v>5</v>
      </c>
      <c r="B7" s="166" t="s">
        <v>6</v>
      </c>
      <c r="C7" s="250" t="s">
        <v>405</v>
      </c>
      <c r="D7" s="166" t="s">
        <v>437</v>
      </c>
      <c r="E7" s="250" t="s">
        <v>194</v>
      </c>
      <c r="F7" s="166" t="s">
        <v>427</v>
      </c>
      <c r="G7" s="252" t="s">
        <v>350</v>
      </c>
      <c r="H7" s="265" t="s">
        <v>912</v>
      </c>
      <c r="I7" s="266" t="s">
        <v>52</v>
      </c>
      <c r="J7" s="266" t="s">
        <v>927</v>
      </c>
      <c r="K7" s="252" t="s">
        <v>604</v>
      </c>
      <c r="L7" s="252" t="s">
        <v>617</v>
      </c>
      <c r="M7" s="15"/>
      <c r="N7" s="101"/>
      <c r="O7" s="15"/>
      <c r="P7" s="101"/>
      <c r="Q7" s="102"/>
      <c r="R7" s="21"/>
      <c r="S7" s="102"/>
      <c r="T7" s="21"/>
      <c r="U7" s="21"/>
      <c r="V7" s="21"/>
    </row>
    <row r="8" spans="1:33" ht="24" customHeight="1">
      <c r="A8" s="112">
        <v>6</v>
      </c>
      <c r="B8" s="107" t="s">
        <v>6</v>
      </c>
      <c r="C8" s="25" t="s">
        <v>421</v>
      </c>
      <c r="D8" s="107" t="s">
        <v>167</v>
      </c>
      <c r="E8" s="12" t="s">
        <v>37</v>
      </c>
      <c r="F8" s="107" t="s">
        <v>426</v>
      </c>
      <c r="G8" s="104" t="s">
        <v>350</v>
      </c>
      <c r="H8" s="22" t="s">
        <v>912</v>
      </c>
      <c r="I8" s="104" t="s">
        <v>52</v>
      </c>
      <c r="J8" s="104" t="s">
        <v>927</v>
      </c>
      <c r="K8" s="104" t="s">
        <v>459</v>
      </c>
      <c r="L8" s="104"/>
      <c r="M8" s="26"/>
      <c r="N8" s="101"/>
      <c r="O8" s="15"/>
      <c r="P8" s="101"/>
      <c r="Q8" s="102"/>
      <c r="R8" s="21"/>
      <c r="S8" s="102"/>
      <c r="T8" s="21"/>
      <c r="U8" s="21"/>
      <c r="V8" s="21"/>
    </row>
    <row r="9" spans="1:33" ht="24" customHeight="1">
      <c r="A9" s="112">
        <v>7</v>
      </c>
      <c r="B9" s="107" t="s">
        <v>6</v>
      </c>
      <c r="C9" s="25" t="s">
        <v>455</v>
      </c>
      <c r="D9" s="107" t="s">
        <v>436</v>
      </c>
      <c r="E9" s="12" t="s">
        <v>299</v>
      </c>
      <c r="F9" s="107" t="s">
        <v>134</v>
      </c>
      <c r="G9" s="104" t="s">
        <v>350</v>
      </c>
      <c r="H9" s="19" t="s">
        <v>914</v>
      </c>
      <c r="I9" s="104" t="s">
        <v>982</v>
      </c>
      <c r="J9" s="104" t="s">
        <v>13</v>
      </c>
      <c r="K9" s="104" t="s">
        <v>604</v>
      </c>
      <c r="L9" s="104" t="s">
        <v>617</v>
      </c>
      <c r="M9" s="27"/>
      <c r="N9" s="28"/>
      <c r="O9" s="29"/>
      <c r="P9" s="28"/>
      <c r="Q9" s="28"/>
      <c r="R9" s="30"/>
      <c r="S9" s="28"/>
      <c r="T9" s="29"/>
      <c r="U9" s="29"/>
      <c r="V9" s="29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24" customHeight="1">
      <c r="A10" s="231">
        <v>8</v>
      </c>
      <c r="B10" s="23" t="s">
        <v>6</v>
      </c>
      <c r="C10" s="32" t="s">
        <v>664</v>
      </c>
      <c r="D10" s="23" t="s">
        <v>665</v>
      </c>
      <c r="E10" s="24" t="s">
        <v>666</v>
      </c>
      <c r="F10" s="23" t="s">
        <v>667</v>
      </c>
      <c r="G10" s="23" t="s">
        <v>350</v>
      </c>
      <c r="H10" s="33" t="s">
        <v>912</v>
      </c>
      <c r="I10" s="23" t="s">
        <v>982</v>
      </c>
      <c r="J10" s="73" t="s">
        <v>487</v>
      </c>
      <c r="K10" s="23" t="s">
        <v>604</v>
      </c>
      <c r="L10" s="23" t="s">
        <v>622</v>
      </c>
      <c r="M10" s="27"/>
      <c r="N10" s="28"/>
      <c r="O10" s="29"/>
      <c r="P10" s="28"/>
      <c r="Q10" s="28"/>
      <c r="R10" s="30"/>
      <c r="S10" s="28"/>
      <c r="T10" s="29"/>
      <c r="U10" s="29"/>
      <c r="V10" s="29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ht="24" customHeight="1">
      <c r="A11" s="231">
        <v>9</v>
      </c>
      <c r="B11" s="2" t="s">
        <v>6</v>
      </c>
      <c r="C11" s="34" t="s">
        <v>796</v>
      </c>
      <c r="D11" s="2" t="s">
        <v>797</v>
      </c>
      <c r="E11" s="34" t="s">
        <v>798</v>
      </c>
      <c r="F11" s="2" t="s">
        <v>799</v>
      </c>
      <c r="G11" s="2" t="s">
        <v>350</v>
      </c>
      <c r="H11" s="33" t="s">
        <v>912</v>
      </c>
      <c r="I11" s="2" t="s">
        <v>621</v>
      </c>
      <c r="J11" s="2" t="s">
        <v>13</v>
      </c>
      <c r="K11" s="2" t="s">
        <v>800</v>
      </c>
      <c r="L11" s="2"/>
      <c r="M11" s="27"/>
      <c r="N11" s="28"/>
      <c r="O11" s="29"/>
      <c r="P11" s="28"/>
      <c r="Q11" s="28"/>
      <c r="R11" s="30"/>
      <c r="S11" s="28"/>
      <c r="T11" s="29"/>
      <c r="U11" s="29"/>
      <c r="V11" s="29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24" customHeight="1">
      <c r="A12" s="231">
        <v>10</v>
      </c>
      <c r="B12" s="73" t="s">
        <v>841</v>
      </c>
      <c r="C12" s="114" t="s">
        <v>888</v>
      </c>
      <c r="D12" s="73" t="s">
        <v>340</v>
      </c>
      <c r="E12" s="72" t="s">
        <v>573</v>
      </c>
      <c r="F12" s="73" t="s">
        <v>425</v>
      </c>
      <c r="G12" s="73" t="s">
        <v>350</v>
      </c>
      <c r="H12" s="72" t="s">
        <v>919</v>
      </c>
      <c r="I12" s="5" t="s">
        <v>975</v>
      </c>
      <c r="J12" s="115" t="s">
        <v>180</v>
      </c>
      <c r="K12" s="116" t="s">
        <v>629</v>
      </c>
      <c r="L12" s="5" t="s">
        <v>622</v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ht="24" customHeight="1">
      <c r="A13" s="231">
        <v>11</v>
      </c>
      <c r="B13" s="231" t="s">
        <v>841</v>
      </c>
      <c r="C13" s="241" t="s">
        <v>844</v>
      </c>
      <c r="D13" s="231" t="s">
        <v>163</v>
      </c>
      <c r="E13" s="240" t="s">
        <v>840</v>
      </c>
      <c r="F13" s="231" t="s">
        <v>137</v>
      </c>
      <c r="G13" s="231" t="s">
        <v>350</v>
      </c>
      <c r="H13" s="240" t="s">
        <v>1051</v>
      </c>
      <c r="I13" s="231" t="s">
        <v>977</v>
      </c>
      <c r="J13" s="169" t="s">
        <v>845</v>
      </c>
      <c r="K13" s="242" t="s">
        <v>629</v>
      </c>
      <c r="L13" s="231" t="s">
        <v>630</v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ht="24" customHeight="1">
      <c r="A14" s="231">
        <v>12</v>
      </c>
      <c r="B14" s="73" t="s">
        <v>841</v>
      </c>
      <c r="C14" s="72" t="s">
        <v>453</v>
      </c>
      <c r="D14" s="73" t="s">
        <v>340</v>
      </c>
      <c r="E14" s="72" t="s">
        <v>842</v>
      </c>
      <c r="F14" s="73" t="s">
        <v>313</v>
      </c>
      <c r="G14" s="73" t="s">
        <v>350</v>
      </c>
      <c r="H14" s="72" t="s">
        <v>919</v>
      </c>
      <c r="I14" s="73" t="s">
        <v>983</v>
      </c>
      <c r="J14" s="73" t="s">
        <v>962</v>
      </c>
      <c r="K14" s="71" t="s">
        <v>629</v>
      </c>
      <c r="L14" s="73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ht="24" customHeight="1">
      <c r="A15" s="231">
        <v>13</v>
      </c>
      <c r="B15" s="231" t="s">
        <v>841</v>
      </c>
      <c r="C15" s="240" t="s">
        <v>769</v>
      </c>
      <c r="D15" s="231" t="s">
        <v>770</v>
      </c>
      <c r="E15" s="240" t="s">
        <v>846</v>
      </c>
      <c r="F15" s="231" t="s">
        <v>771</v>
      </c>
      <c r="G15" s="231" t="s">
        <v>350</v>
      </c>
      <c r="H15" s="240" t="s">
        <v>837</v>
      </c>
      <c r="I15" s="231" t="s">
        <v>52</v>
      </c>
      <c r="J15" s="231" t="s">
        <v>833</v>
      </c>
      <c r="K15" s="175" t="s">
        <v>629</v>
      </c>
      <c r="L15" s="231" t="s">
        <v>630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ht="24" customHeight="1">
      <c r="A16" s="231">
        <v>14</v>
      </c>
      <c r="B16" s="231" t="s">
        <v>841</v>
      </c>
      <c r="C16" s="240" t="s">
        <v>889</v>
      </c>
      <c r="D16" s="231" t="s">
        <v>1052</v>
      </c>
      <c r="E16" s="240" t="s">
        <v>1053</v>
      </c>
      <c r="F16" s="231" t="s">
        <v>1054</v>
      </c>
      <c r="G16" s="231" t="s">
        <v>350</v>
      </c>
      <c r="H16" s="240" t="s">
        <v>963</v>
      </c>
      <c r="I16" s="231" t="s">
        <v>52</v>
      </c>
      <c r="J16" s="231" t="s">
        <v>102</v>
      </c>
      <c r="K16" s="175" t="s">
        <v>1055</v>
      </c>
      <c r="L16" s="231" t="s">
        <v>102</v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24" customHeight="1">
      <c r="A17" s="231">
        <v>15</v>
      </c>
      <c r="B17" s="73" t="s">
        <v>841</v>
      </c>
      <c r="C17" s="72" t="s">
        <v>451</v>
      </c>
      <c r="D17" s="73" t="s">
        <v>88</v>
      </c>
      <c r="E17" s="72" t="s">
        <v>843</v>
      </c>
      <c r="F17" s="73" t="s">
        <v>389</v>
      </c>
      <c r="G17" s="73" t="s">
        <v>350</v>
      </c>
      <c r="H17" s="72" t="s">
        <v>837</v>
      </c>
      <c r="I17" s="73" t="s">
        <v>977</v>
      </c>
      <c r="J17" s="117" t="s">
        <v>180</v>
      </c>
      <c r="K17" s="73" t="s">
        <v>626</v>
      </c>
      <c r="L17" s="73" t="s">
        <v>616</v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24" customHeight="1">
      <c r="A18" s="231">
        <v>16</v>
      </c>
      <c r="B18" s="73" t="s">
        <v>841</v>
      </c>
      <c r="C18" s="72" t="s">
        <v>542</v>
      </c>
      <c r="D18" s="73" t="s">
        <v>2</v>
      </c>
      <c r="E18" s="72" t="s">
        <v>847</v>
      </c>
      <c r="F18" s="73" t="s">
        <v>197</v>
      </c>
      <c r="G18" s="73" t="s">
        <v>350</v>
      </c>
      <c r="H18" s="72" t="s">
        <v>837</v>
      </c>
      <c r="I18" s="73" t="s">
        <v>977</v>
      </c>
      <c r="J18" s="118" t="s">
        <v>180</v>
      </c>
      <c r="K18" s="73" t="s">
        <v>629</v>
      </c>
      <c r="L18" s="73" t="s">
        <v>617</v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24" customHeight="1">
      <c r="A19" s="231">
        <v>17</v>
      </c>
      <c r="B19" s="104" t="s">
        <v>6</v>
      </c>
      <c r="C19" s="35" t="s">
        <v>450</v>
      </c>
      <c r="D19" s="104" t="s">
        <v>69</v>
      </c>
      <c r="E19" s="35" t="s">
        <v>280</v>
      </c>
      <c r="F19" s="104" t="s">
        <v>422</v>
      </c>
      <c r="G19" s="104" t="s">
        <v>350</v>
      </c>
      <c r="H19" s="35" t="s">
        <v>555</v>
      </c>
      <c r="I19" s="120" t="s">
        <v>52</v>
      </c>
      <c r="J19" s="50" t="s">
        <v>1001</v>
      </c>
      <c r="K19" s="103" t="s">
        <v>627</v>
      </c>
      <c r="L19" s="104" t="s">
        <v>616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ht="24" customHeight="1">
      <c r="A20" s="231">
        <v>18</v>
      </c>
      <c r="B20" s="104" t="s">
        <v>6</v>
      </c>
      <c r="C20" s="121" t="s">
        <v>449</v>
      </c>
      <c r="D20" s="122" t="s">
        <v>323</v>
      </c>
      <c r="E20" s="121" t="s">
        <v>431</v>
      </c>
      <c r="F20" s="123" t="s">
        <v>826</v>
      </c>
      <c r="G20" s="122" t="s">
        <v>350</v>
      </c>
      <c r="H20" s="121" t="s">
        <v>964</v>
      </c>
      <c r="I20" s="124" t="s">
        <v>52</v>
      </c>
      <c r="J20" s="103" t="s">
        <v>1002</v>
      </c>
      <c r="K20" s="103" t="s">
        <v>604</v>
      </c>
      <c r="L20" s="103" t="s">
        <v>1003</v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24" customHeight="1">
      <c r="A21" s="231">
        <v>19</v>
      </c>
      <c r="B21" s="104" t="s">
        <v>6</v>
      </c>
      <c r="C21" s="35" t="s">
        <v>296</v>
      </c>
      <c r="D21" s="104" t="s">
        <v>112</v>
      </c>
      <c r="E21" s="35" t="s">
        <v>146</v>
      </c>
      <c r="F21" s="104" t="s">
        <v>92</v>
      </c>
      <c r="G21" s="104" t="s">
        <v>350</v>
      </c>
      <c r="H21" s="38" t="s">
        <v>965</v>
      </c>
      <c r="I21" s="103" t="s">
        <v>984</v>
      </c>
      <c r="J21" s="36" t="s">
        <v>614</v>
      </c>
      <c r="K21" s="37" t="s">
        <v>629</v>
      </c>
      <c r="L21" s="103" t="s">
        <v>97</v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24" customHeight="1">
      <c r="A22" s="231">
        <v>20</v>
      </c>
      <c r="B22" s="104" t="s">
        <v>6</v>
      </c>
      <c r="C22" s="35" t="s">
        <v>447</v>
      </c>
      <c r="D22" s="104" t="s">
        <v>58</v>
      </c>
      <c r="E22" s="35" t="s">
        <v>273</v>
      </c>
      <c r="F22" s="104" t="s">
        <v>229</v>
      </c>
      <c r="G22" s="104" t="s">
        <v>350</v>
      </c>
      <c r="H22" s="8" t="s">
        <v>922</v>
      </c>
      <c r="I22" s="103" t="s">
        <v>982</v>
      </c>
      <c r="J22" s="103" t="s">
        <v>487</v>
      </c>
      <c r="K22" s="103" t="s">
        <v>627</v>
      </c>
      <c r="L22" s="103" t="s">
        <v>648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24" customHeight="1">
      <c r="A23" s="231">
        <v>21</v>
      </c>
      <c r="B23" s="104" t="s">
        <v>6</v>
      </c>
      <c r="C23" s="35" t="s">
        <v>446</v>
      </c>
      <c r="D23" s="104" t="s">
        <v>325</v>
      </c>
      <c r="E23" s="35" t="s">
        <v>9</v>
      </c>
      <c r="F23" s="104" t="s">
        <v>418</v>
      </c>
      <c r="G23" s="104" t="s">
        <v>350</v>
      </c>
      <c r="H23" s="8" t="s">
        <v>922</v>
      </c>
      <c r="I23" s="103" t="s">
        <v>976</v>
      </c>
      <c r="J23" s="36" t="s">
        <v>614</v>
      </c>
      <c r="K23" s="37" t="s">
        <v>629</v>
      </c>
      <c r="L23" s="103" t="s">
        <v>630</v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24" customHeight="1">
      <c r="A24" s="231">
        <v>22</v>
      </c>
      <c r="B24" s="104" t="s">
        <v>6</v>
      </c>
      <c r="C24" s="35" t="s">
        <v>445</v>
      </c>
      <c r="D24" s="104" t="s">
        <v>158</v>
      </c>
      <c r="E24" s="35" t="s">
        <v>249</v>
      </c>
      <c r="F24" s="104" t="s">
        <v>45</v>
      </c>
      <c r="G24" s="104" t="s">
        <v>350</v>
      </c>
      <c r="H24" s="8" t="s">
        <v>922</v>
      </c>
      <c r="I24" s="38" t="s">
        <v>985</v>
      </c>
      <c r="J24" s="103" t="s">
        <v>644</v>
      </c>
      <c r="K24" s="103" t="s">
        <v>606</v>
      </c>
      <c r="L24" s="103" t="s">
        <v>646</v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24" customHeight="1">
      <c r="A25" s="231">
        <v>23</v>
      </c>
      <c r="B25" s="104" t="s">
        <v>6</v>
      </c>
      <c r="C25" s="35" t="s">
        <v>444</v>
      </c>
      <c r="D25" s="104" t="s">
        <v>122</v>
      </c>
      <c r="E25" s="35" t="s">
        <v>430</v>
      </c>
      <c r="F25" s="104" t="s">
        <v>417</v>
      </c>
      <c r="G25" s="104" t="s">
        <v>350</v>
      </c>
      <c r="H25" s="8" t="s">
        <v>922</v>
      </c>
      <c r="I25" s="103" t="s">
        <v>975</v>
      </c>
      <c r="J25" s="36" t="s">
        <v>614</v>
      </c>
      <c r="K25" s="39" t="s">
        <v>645</v>
      </c>
      <c r="L25" s="103" t="s">
        <v>97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24" customHeight="1">
      <c r="A26" s="231">
        <v>24</v>
      </c>
      <c r="B26" s="104" t="s">
        <v>6</v>
      </c>
      <c r="C26" s="35" t="s">
        <v>233</v>
      </c>
      <c r="D26" s="104" t="s">
        <v>151</v>
      </c>
      <c r="E26" s="35" t="s">
        <v>272</v>
      </c>
      <c r="F26" s="104" t="s">
        <v>223</v>
      </c>
      <c r="G26" s="104" t="s">
        <v>350</v>
      </c>
      <c r="H26" s="38" t="s">
        <v>555</v>
      </c>
      <c r="I26" s="103" t="s">
        <v>621</v>
      </c>
      <c r="J26" s="103" t="s">
        <v>615</v>
      </c>
      <c r="K26" s="103" t="s">
        <v>336</v>
      </c>
      <c r="L26" s="103" t="s">
        <v>630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33" ht="24" customHeight="1">
      <c r="A27" s="231">
        <v>25</v>
      </c>
      <c r="B27" s="104" t="s">
        <v>6</v>
      </c>
      <c r="C27" s="35" t="s">
        <v>443</v>
      </c>
      <c r="D27" s="104" t="s">
        <v>322</v>
      </c>
      <c r="E27" s="35" t="s">
        <v>189</v>
      </c>
      <c r="F27" s="104" t="s">
        <v>407</v>
      </c>
      <c r="G27" s="104" t="s">
        <v>350</v>
      </c>
      <c r="H27" s="38" t="s">
        <v>923</v>
      </c>
      <c r="I27" s="103" t="s">
        <v>621</v>
      </c>
      <c r="J27" s="103" t="s">
        <v>487</v>
      </c>
      <c r="K27" s="103" t="s">
        <v>627</v>
      </c>
      <c r="L27" s="103" t="s">
        <v>617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33" ht="24" customHeight="1">
      <c r="A28" s="231">
        <v>26</v>
      </c>
      <c r="B28" s="104" t="s">
        <v>6</v>
      </c>
      <c r="C28" s="35" t="s">
        <v>442</v>
      </c>
      <c r="D28" s="104" t="s">
        <v>286</v>
      </c>
      <c r="E28" s="35" t="s">
        <v>429</v>
      </c>
      <c r="F28" s="104" t="s">
        <v>393</v>
      </c>
      <c r="G28" s="104" t="s">
        <v>350</v>
      </c>
      <c r="H28" s="8" t="s">
        <v>923</v>
      </c>
      <c r="I28" s="103" t="s">
        <v>52</v>
      </c>
      <c r="J28" s="103" t="s">
        <v>487</v>
      </c>
      <c r="K28" s="103" t="s">
        <v>629</v>
      </c>
      <c r="L28" s="103" t="s">
        <v>535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33" ht="24" customHeight="1">
      <c r="A29" s="231">
        <v>27</v>
      </c>
      <c r="B29" s="104" t="s">
        <v>6</v>
      </c>
      <c r="C29" s="35" t="s">
        <v>168</v>
      </c>
      <c r="D29" s="104" t="s">
        <v>314</v>
      </c>
      <c r="E29" s="35" t="s">
        <v>428</v>
      </c>
      <c r="F29" s="104" t="s">
        <v>416</v>
      </c>
      <c r="G29" s="104" t="s">
        <v>350</v>
      </c>
      <c r="H29" s="38" t="s">
        <v>966</v>
      </c>
      <c r="I29" s="103" t="s">
        <v>982</v>
      </c>
      <c r="J29" s="103" t="s">
        <v>487</v>
      </c>
      <c r="K29" s="103" t="s">
        <v>423</v>
      </c>
      <c r="L29" s="103" t="s">
        <v>97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33" ht="24" customHeight="1">
      <c r="A30" s="231">
        <v>28</v>
      </c>
      <c r="B30" s="107" t="s">
        <v>6</v>
      </c>
      <c r="C30" s="40" t="s">
        <v>24</v>
      </c>
      <c r="D30" s="107" t="s">
        <v>311</v>
      </c>
      <c r="E30" s="6" t="s">
        <v>1060</v>
      </c>
      <c r="F30" s="41" t="s">
        <v>1004</v>
      </c>
      <c r="G30" s="107" t="s">
        <v>350</v>
      </c>
      <c r="H30" s="6" t="s">
        <v>623</v>
      </c>
      <c r="I30" s="107" t="s">
        <v>621</v>
      </c>
      <c r="J30" s="108" t="s">
        <v>738</v>
      </c>
      <c r="K30" s="107" t="s">
        <v>267</v>
      </c>
      <c r="L30" s="107" t="s">
        <v>952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33" ht="24" customHeight="1">
      <c r="A31" s="231">
        <v>30</v>
      </c>
      <c r="B31" s="107" t="s">
        <v>6</v>
      </c>
      <c r="C31" s="6" t="s">
        <v>440</v>
      </c>
      <c r="D31" s="107" t="s">
        <v>433</v>
      </c>
      <c r="E31" s="6" t="s">
        <v>1063</v>
      </c>
      <c r="F31" s="107" t="s">
        <v>412</v>
      </c>
      <c r="G31" s="107" t="s">
        <v>350</v>
      </c>
      <c r="H31" s="6" t="s">
        <v>924</v>
      </c>
      <c r="I31" s="107" t="s">
        <v>986</v>
      </c>
      <c r="J31" s="107" t="s">
        <v>468</v>
      </c>
      <c r="K31" s="107" t="s">
        <v>627</v>
      </c>
      <c r="L31" s="107" t="s">
        <v>960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33" ht="24" customHeight="1">
      <c r="A32" s="231">
        <v>31</v>
      </c>
      <c r="B32" s="107" t="s">
        <v>6</v>
      </c>
      <c r="C32" s="6" t="s">
        <v>653</v>
      </c>
      <c r="D32" s="107" t="s">
        <v>654</v>
      </c>
      <c r="E32" s="6" t="s">
        <v>1064</v>
      </c>
      <c r="F32" s="107" t="s">
        <v>655</v>
      </c>
      <c r="G32" s="107" t="s">
        <v>350</v>
      </c>
      <c r="H32" s="6" t="s">
        <v>967</v>
      </c>
      <c r="I32" s="107" t="s">
        <v>52</v>
      </c>
      <c r="J32" s="108" t="s">
        <v>624</v>
      </c>
      <c r="K32" s="23" t="s">
        <v>656</v>
      </c>
      <c r="L32" s="23" t="s">
        <v>960</v>
      </c>
    </row>
    <row r="33" spans="1:12" ht="24" customHeight="1">
      <c r="A33" s="231">
        <v>32</v>
      </c>
      <c r="B33" s="107" t="s">
        <v>6</v>
      </c>
      <c r="C33" s="6" t="s">
        <v>692</v>
      </c>
      <c r="D33" s="107" t="s">
        <v>695</v>
      </c>
      <c r="E33" s="6" t="s">
        <v>1059</v>
      </c>
      <c r="F33" s="107" t="s">
        <v>693</v>
      </c>
      <c r="G33" s="107" t="s">
        <v>350</v>
      </c>
      <c r="H33" s="6" t="s">
        <v>968</v>
      </c>
      <c r="I33" s="107" t="s">
        <v>621</v>
      </c>
      <c r="J33" s="107" t="s">
        <v>694</v>
      </c>
      <c r="K33" s="23" t="s">
        <v>656</v>
      </c>
      <c r="L33" s="23" t="s">
        <v>961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4"/>
  <sheetViews>
    <sheetView zoomScaleNormal="100" zoomScaleSheetLayoutView="100" workbookViewId="0">
      <selection activeCell="B3" sqref="B3:F10"/>
    </sheetView>
  </sheetViews>
  <sheetFormatPr defaultColWidth="9" defaultRowHeight="12"/>
  <cols>
    <col min="1" max="1" width="4.109375" style="10" customWidth="1"/>
    <col min="2" max="2" width="15.6640625" style="9" customWidth="1"/>
    <col min="3" max="3" width="29" style="9" customWidth="1"/>
    <col min="4" max="4" width="10.77734375" style="10" customWidth="1"/>
    <col min="5" max="5" width="23.44140625" style="9" customWidth="1"/>
    <col min="6" max="6" width="13.77734375" style="9" customWidth="1"/>
    <col min="7" max="7" width="14.6640625" style="9" customWidth="1"/>
    <col min="8" max="8" width="26.44140625" style="9" customWidth="1"/>
    <col min="9" max="9" width="20.44140625" style="9" customWidth="1"/>
    <col min="10" max="10" width="22.77734375" style="9" customWidth="1"/>
    <col min="11" max="11" width="14.6640625" style="9" customWidth="1"/>
    <col min="12" max="12" width="21.77734375" style="9" customWidth="1"/>
    <col min="13" max="13" width="9" style="9" customWidth="1"/>
    <col min="14" max="16384" width="9" style="9"/>
  </cols>
  <sheetData>
    <row r="1" spans="1:11" ht="20.100000000000001" customHeight="1">
      <c r="A1" s="446" t="s">
        <v>87</v>
      </c>
      <c r="B1" s="446"/>
      <c r="C1" s="446"/>
      <c r="I1" s="31"/>
    </row>
    <row r="2" spans="1:11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4</v>
      </c>
      <c r="I2" s="107" t="s">
        <v>3</v>
      </c>
      <c r="J2" s="107" t="s">
        <v>17</v>
      </c>
      <c r="K2" s="107" t="s">
        <v>10</v>
      </c>
    </row>
    <row r="3" spans="1:11" ht="24.9" customHeight="1">
      <c r="A3" s="112">
        <v>1</v>
      </c>
      <c r="B3" s="2" t="s">
        <v>87</v>
      </c>
      <c r="C3" s="34" t="s">
        <v>878</v>
      </c>
      <c r="D3" s="2" t="s">
        <v>103</v>
      </c>
      <c r="E3" s="34" t="s">
        <v>374</v>
      </c>
      <c r="F3" s="2" t="s">
        <v>879</v>
      </c>
      <c r="G3" s="13" t="s">
        <v>488</v>
      </c>
      <c r="H3" s="43" t="s">
        <v>969</v>
      </c>
      <c r="I3" s="3" t="s">
        <v>487</v>
      </c>
      <c r="J3" s="3" t="s">
        <v>336</v>
      </c>
      <c r="K3" s="44"/>
    </row>
    <row r="4" spans="1:11" ht="24.9" customHeight="1">
      <c r="A4" s="112">
        <v>2</v>
      </c>
      <c r="B4" s="2" t="s">
        <v>87</v>
      </c>
      <c r="C4" s="34" t="s">
        <v>1005</v>
      </c>
      <c r="D4" s="2" t="s">
        <v>390</v>
      </c>
      <c r="E4" s="34" t="s">
        <v>91</v>
      </c>
      <c r="F4" s="2" t="s">
        <v>48</v>
      </c>
      <c r="G4" s="2" t="s">
        <v>350</v>
      </c>
      <c r="H4" s="43" t="s">
        <v>970</v>
      </c>
      <c r="I4" s="3" t="s">
        <v>487</v>
      </c>
      <c r="J4" s="3" t="s">
        <v>423</v>
      </c>
      <c r="K4" s="3" t="s">
        <v>703</v>
      </c>
    </row>
    <row r="5" spans="1:11" ht="24.9" customHeight="1">
      <c r="A5" s="112">
        <v>3</v>
      </c>
      <c r="B5" s="2" t="s">
        <v>87</v>
      </c>
      <c r="C5" s="34" t="s">
        <v>465</v>
      </c>
      <c r="D5" s="2" t="s">
        <v>387</v>
      </c>
      <c r="E5" s="34" t="s">
        <v>801</v>
      </c>
      <c r="F5" s="2" t="s">
        <v>802</v>
      </c>
      <c r="G5" s="2" t="s">
        <v>350</v>
      </c>
      <c r="H5" s="43" t="s">
        <v>969</v>
      </c>
      <c r="I5" s="3" t="s">
        <v>13</v>
      </c>
      <c r="J5" s="3" t="s">
        <v>336</v>
      </c>
      <c r="K5" s="3" t="s">
        <v>630</v>
      </c>
    </row>
    <row r="6" spans="1:11" ht="24.9" customHeight="1">
      <c r="A6" s="112">
        <v>5</v>
      </c>
      <c r="B6" s="2" t="s">
        <v>87</v>
      </c>
      <c r="C6" s="34" t="s">
        <v>661</v>
      </c>
      <c r="D6" s="73" t="s">
        <v>1025</v>
      </c>
      <c r="E6" s="72" t="s">
        <v>1026</v>
      </c>
      <c r="F6" s="2" t="s">
        <v>43</v>
      </c>
      <c r="G6" s="2" t="s">
        <v>350</v>
      </c>
      <c r="H6" s="46" t="s">
        <v>913</v>
      </c>
      <c r="I6" s="3" t="s">
        <v>487</v>
      </c>
      <c r="J6" s="61" t="s">
        <v>668</v>
      </c>
      <c r="K6" s="2"/>
    </row>
    <row r="7" spans="1:11" ht="24.9" customHeight="1">
      <c r="A7" s="112">
        <v>6</v>
      </c>
      <c r="B7" s="2" t="s">
        <v>772</v>
      </c>
      <c r="C7" s="45" t="s">
        <v>300</v>
      </c>
      <c r="D7" s="2" t="s">
        <v>461</v>
      </c>
      <c r="E7" s="45" t="s">
        <v>773</v>
      </c>
      <c r="F7" s="2" t="s">
        <v>457</v>
      </c>
      <c r="G7" s="2" t="s">
        <v>350</v>
      </c>
      <c r="H7" s="125" t="s">
        <v>1027</v>
      </c>
      <c r="I7" s="5" t="s">
        <v>717</v>
      </c>
      <c r="J7" s="5" t="s">
        <v>423</v>
      </c>
      <c r="K7" s="126" t="s">
        <v>890</v>
      </c>
    </row>
    <row r="8" spans="1:11" ht="24.9" customHeight="1">
      <c r="A8" s="112">
        <v>7</v>
      </c>
      <c r="B8" s="2" t="s">
        <v>772</v>
      </c>
      <c r="C8" s="45" t="s">
        <v>463</v>
      </c>
      <c r="D8" s="2" t="s">
        <v>181</v>
      </c>
      <c r="E8" s="45" t="s">
        <v>755</v>
      </c>
      <c r="F8" s="2" t="s">
        <v>415</v>
      </c>
      <c r="G8" s="2" t="s">
        <v>350</v>
      </c>
      <c r="H8" s="46" t="s">
        <v>971</v>
      </c>
      <c r="I8" s="2" t="s">
        <v>717</v>
      </c>
      <c r="J8" s="2" t="s">
        <v>603</v>
      </c>
      <c r="K8" s="47" t="s">
        <v>589</v>
      </c>
    </row>
    <row r="9" spans="1:11" ht="24.9" customHeight="1">
      <c r="A9" s="112">
        <v>8</v>
      </c>
      <c r="B9" s="2" t="s">
        <v>772</v>
      </c>
      <c r="C9" s="45" t="s">
        <v>774</v>
      </c>
      <c r="D9" s="5" t="s">
        <v>162</v>
      </c>
      <c r="E9" s="119" t="s">
        <v>891</v>
      </c>
      <c r="F9" s="2" t="s">
        <v>203</v>
      </c>
      <c r="G9" s="2" t="s">
        <v>350</v>
      </c>
      <c r="H9" s="48" t="s">
        <v>972</v>
      </c>
      <c r="I9" s="2" t="s">
        <v>717</v>
      </c>
      <c r="J9" s="2" t="s">
        <v>601</v>
      </c>
      <c r="K9" s="47" t="s">
        <v>775</v>
      </c>
    </row>
    <row r="10" spans="1:11" ht="24.9" customHeight="1">
      <c r="A10" s="112">
        <v>9</v>
      </c>
      <c r="B10" s="104" t="s">
        <v>87</v>
      </c>
      <c r="C10" s="6" t="s">
        <v>28</v>
      </c>
      <c r="D10" s="108" t="s">
        <v>719</v>
      </c>
      <c r="E10" s="49" t="s">
        <v>725</v>
      </c>
      <c r="F10" s="108" t="s">
        <v>77</v>
      </c>
      <c r="G10" s="50" t="s">
        <v>350</v>
      </c>
      <c r="H10" s="51" t="s">
        <v>973</v>
      </c>
      <c r="I10" s="103" t="s">
        <v>13</v>
      </c>
      <c r="J10" s="1" t="s">
        <v>423</v>
      </c>
      <c r="K10" s="52" t="s">
        <v>589</v>
      </c>
    </row>
    <row r="11" spans="1:11" ht="24.9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1"/>
  <sheetViews>
    <sheetView zoomScaleNormal="100" zoomScaleSheetLayoutView="100" workbookViewId="0">
      <selection activeCell="N13" sqref="N13"/>
    </sheetView>
  </sheetViews>
  <sheetFormatPr defaultColWidth="9" defaultRowHeight="24.9" customHeight="1"/>
  <cols>
    <col min="1" max="1" width="3.77734375" style="10" customWidth="1"/>
    <col min="2" max="2" width="15.6640625" style="9" customWidth="1"/>
    <col min="3" max="3" width="32.88671875" style="9" customWidth="1"/>
    <col min="4" max="4" width="10.6640625" style="10" customWidth="1"/>
    <col min="5" max="5" width="30.33203125" style="9" customWidth="1"/>
    <col min="6" max="8" width="15.6640625" style="9" customWidth="1"/>
    <col min="9" max="9" width="9" style="9" customWidth="1"/>
    <col min="10" max="16384" width="9" style="9"/>
  </cols>
  <sheetData>
    <row r="1" spans="1:8" ht="24.9" customHeight="1">
      <c r="A1" s="446" t="s">
        <v>356</v>
      </c>
      <c r="B1" s="446"/>
      <c r="C1" s="446"/>
    </row>
    <row r="2" spans="1:8" ht="24.9" customHeight="1">
      <c r="A2" s="112"/>
      <c r="B2" s="107" t="s">
        <v>1</v>
      </c>
      <c r="C2" s="107" t="s">
        <v>23</v>
      </c>
      <c r="D2" s="107" t="s">
        <v>354</v>
      </c>
      <c r="E2" s="107" t="s">
        <v>55</v>
      </c>
      <c r="F2" s="107" t="s">
        <v>8</v>
      </c>
      <c r="G2" s="107" t="s">
        <v>30</v>
      </c>
      <c r="H2" s="107" t="s">
        <v>86</v>
      </c>
    </row>
    <row r="3" spans="1:8" ht="24.9" customHeight="1">
      <c r="A3" s="112">
        <v>1</v>
      </c>
      <c r="B3" s="107" t="s">
        <v>356</v>
      </c>
      <c r="C3" s="12" t="s">
        <v>482</v>
      </c>
      <c r="D3" s="107" t="s">
        <v>103</v>
      </c>
      <c r="E3" s="6" t="s">
        <v>374</v>
      </c>
      <c r="F3" s="107" t="s">
        <v>182</v>
      </c>
      <c r="G3" s="107" t="s">
        <v>488</v>
      </c>
      <c r="H3" s="104" t="s">
        <v>52</v>
      </c>
    </row>
    <row r="4" spans="1:8" ht="24.9" customHeight="1">
      <c r="A4" s="112">
        <v>2</v>
      </c>
      <c r="B4" s="107" t="s">
        <v>356</v>
      </c>
      <c r="C4" s="12" t="s">
        <v>327</v>
      </c>
      <c r="D4" s="107" t="s">
        <v>391</v>
      </c>
      <c r="E4" s="6" t="s">
        <v>276</v>
      </c>
      <c r="F4" s="107" t="s">
        <v>471</v>
      </c>
      <c r="G4" s="107" t="s">
        <v>350</v>
      </c>
      <c r="H4" s="104" t="s">
        <v>647</v>
      </c>
    </row>
    <row r="5" spans="1:8" ht="24.9" customHeight="1">
      <c r="A5" s="112">
        <v>3</v>
      </c>
      <c r="B5" s="107" t="s">
        <v>356</v>
      </c>
      <c r="C5" s="12" t="s">
        <v>481</v>
      </c>
      <c r="D5" s="107" t="s">
        <v>437</v>
      </c>
      <c r="E5" s="6" t="s">
        <v>194</v>
      </c>
      <c r="F5" s="107" t="s">
        <v>411</v>
      </c>
      <c r="G5" s="107" t="s">
        <v>350</v>
      </c>
      <c r="H5" s="53" t="s">
        <v>215</v>
      </c>
    </row>
    <row r="6" spans="1:8" ht="24.9" customHeight="1">
      <c r="A6" s="112">
        <v>4</v>
      </c>
      <c r="B6" s="107" t="s">
        <v>356</v>
      </c>
      <c r="C6" s="12" t="s">
        <v>479</v>
      </c>
      <c r="D6" s="107" t="s">
        <v>31</v>
      </c>
      <c r="E6" s="6" t="s">
        <v>299</v>
      </c>
      <c r="F6" s="107" t="s">
        <v>134</v>
      </c>
      <c r="G6" s="107" t="s">
        <v>350</v>
      </c>
      <c r="H6" s="107" t="s">
        <v>215</v>
      </c>
    </row>
    <row r="7" spans="1:8" ht="24.9" customHeight="1">
      <c r="A7" s="112">
        <v>5</v>
      </c>
      <c r="B7" s="23" t="s">
        <v>356</v>
      </c>
      <c r="C7" s="24" t="s">
        <v>669</v>
      </c>
      <c r="D7" s="23" t="s">
        <v>665</v>
      </c>
      <c r="E7" s="24" t="s">
        <v>666</v>
      </c>
      <c r="F7" s="23" t="s">
        <v>670</v>
      </c>
      <c r="G7" s="23" t="s">
        <v>350</v>
      </c>
      <c r="H7" s="23" t="s">
        <v>215</v>
      </c>
    </row>
    <row r="8" spans="1:8" ht="24.9" customHeight="1">
      <c r="A8" s="112">
        <v>6</v>
      </c>
      <c r="B8" s="2" t="s">
        <v>776</v>
      </c>
      <c r="C8" s="45" t="s">
        <v>478</v>
      </c>
      <c r="D8" s="2" t="s">
        <v>340</v>
      </c>
      <c r="E8" s="45" t="s">
        <v>768</v>
      </c>
      <c r="F8" s="2" t="s">
        <v>425</v>
      </c>
      <c r="G8" s="2" t="s">
        <v>350</v>
      </c>
      <c r="H8" s="2" t="s">
        <v>987</v>
      </c>
    </row>
    <row r="9" spans="1:8" ht="24.9" customHeight="1">
      <c r="A9" s="112">
        <v>7</v>
      </c>
      <c r="B9" s="2" t="s">
        <v>776</v>
      </c>
      <c r="C9" s="45" t="s">
        <v>777</v>
      </c>
      <c r="D9" s="2" t="s">
        <v>116</v>
      </c>
      <c r="E9" s="45" t="s">
        <v>778</v>
      </c>
      <c r="F9" s="2" t="s">
        <v>470</v>
      </c>
      <c r="G9" s="2" t="s">
        <v>350</v>
      </c>
      <c r="H9" s="2" t="s">
        <v>988</v>
      </c>
    </row>
    <row r="10" spans="1:8" ht="24.9" customHeight="1">
      <c r="A10" s="112">
        <v>8</v>
      </c>
      <c r="B10" s="2" t="s">
        <v>776</v>
      </c>
      <c r="C10" s="45" t="s">
        <v>124</v>
      </c>
      <c r="D10" s="2" t="s">
        <v>38</v>
      </c>
      <c r="E10" s="45" t="s">
        <v>779</v>
      </c>
      <c r="F10" s="2" t="s">
        <v>424</v>
      </c>
      <c r="G10" s="2" t="s">
        <v>350</v>
      </c>
      <c r="H10" s="2" t="s">
        <v>989</v>
      </c>
    </row>
    <row r="11" spans="1:8" ht="24.9" customHeight="1">
      <c r="A11" s="112">
        <v>9</v>
      </c>
      <c r="B11" s="104" t="s">
        <v>356</v>
      </c>
      <c r="C11" s="12" t="s">
        <v>477</v>
      </c>
      <c r="D11" s="107" t="s">
        <v>69</v>
      </c>
      <c r="E11" s="12" t="s">
        <v>280</v>
      </c>
      <c r="F11" s="107" t="s">
        <v>469</v>
      </c>
      <c r="G11" s="104" t="s">
        <v>350</v>
      </c>
      <c r="H11" s="107" t="s">
        <v>647</v>
      </c>
    </row>
    <row r="12" spans="1:8" ht="24.9" customHeight="1">
      <c r="A12" s="112">
        <v>10</v>
      </c>
      <c r="B12" s="104" t="s">
        <v>356</v>
      </c>
      <c r="C12" s="12" t="s">
        <v>476</v>
      </c>
      <c r="D12" s="107" t="s">
        <v>332</v>
      </c>
      <c r="E12" s="12" t="s">
        <v>472</v>
      </c>
      <c r="F12" s="107" t="s">
        <v>467</v>
      </c>
      <c r="G12" s="104" t="s">
        <v>350</v>
      </c>
      <c r="H12" s="23" t="s">
        <v>52</v>
      </c>
    </row>
    <row r="13" spans="1:8" ht="24.9" customHeight="1">
      <c r="A13" s="112">
        <v>11</v>
      </c>
      <c r="B13" s="104" t="s">
        <v>356</v>
      </c>
      <c r="C13" s="12" t="s">
        <v>448</v>
      </c>
      <c r="D13" s="107" t="s">
        <v>323</v>
      </c>
      <c r="E13" s="12" t="s">
        <v>431</v>
      </c>
      <c r="F13" s="107" t="s">
        <v>419</v>
      </c>
      <c r="G13" s="104" t="s">
        <v>350</v>
      </c>
      <c r="H13" s="23" t="s">
        <v>990</v>
      </c>
    </row>
    <row r="14" spans="1:8" ht="24.9" customHeight="1">
      <c r="A14" s="112">
        <v>12</v>
      </c>
      <c r="B14" s="104" t="s">
        <v>356</v>
      </c>
      <c r="C14" s="12" t="s">
        <v>474</v>
      </c>
      <c r="D14" s="107" t="s">
        <v>58</v>
      </c>
      <c r="E14" s="12" t="s">
        <v>273</v>
      </c>
      <c r="F14" s="107" t="s">
        <v>229</v>
      </c>
      <c r="G14" s="104" t="s">
        <v>350</v>
      </c>
      <c r="H14" s="23" t="s">
        <v>341</v>
      </c>
    </row>
    <row r="15" spans="1:8" ht="24.9" customHeight="1">
      <c r="A15" s="112">
        <v>13</v>
      </c>
      <c r="B15" s="104" t="s">
        <v>356</v>
      </c>
      <c r="C15" s="12" t="s">
        <v>184</v>
      </c>
      <c r="D15" s="107" t="s">
        <v>325</v>
      </c>
      <c r="E15" s="12" t="s">
        <v>9</v>
      </c>
      <c r="F15" s="107" t="s">
        <v>418</v>
      </c>
      <c r="G15" s="104" t="s">
        <v>350</v>
      </c>
      <c r="H15" s="23" t="s">
        <v>215</v>
      </c>
    </row>
    <row r="16" spans="1:8" ht="24.9" customHeight="1">
      <c r="A16" s="112">
        <v>14</v>
      </c>
      <c r="B16" s="104" t="s">
        <v>356</v>
      </c>
      <c r="C16" s="12" t="s">
        <v>25</v>
      </c>
      <c r="D16" s="107" t="s">
        <v>331</v>
      </c>
      <c r="E16" s="12" t="s">
        <v>290</v>
      </c>
      <c r="F16" s="107" t="s">
        <v>228</v>
      </c>
      <c r="G16" s="104" t="s">
        <v>350</v>
      </c>
      <c r="H16" s="23" t="s">
        <v>215</v>
      </c>
    </row>
    <row r="17" spans="1:8" ht="24.9" customHeight="1">
      <c r="A17" s="112">
        <v>15</v>
      </c>
      <c r="B17" s="104" t="s">
        <v>356</v>
      </c>
      <c r="C17" s="12" t="s">
        <v>458</v>
      </c>
      <c r="D17" s="107" t="s">
        <v>473</v>
      </c>
      <c r="E17" s="12" t="s">
        <v>147</v>
      </c>
      <c r="F17" s="107" t="s">
        <v>466</v>
      </c>
      <c r="G17" s="104" t="s">
        <v>350</v>
      </c>
      <c r="H17" s="23" t="s">
        <v>52</v>
      </c>
    </row>
    <row r="18" spans="1:8" ht="24.9" customHeight="1">
      <c r="A18" s="112">
        <v>16</v>
      </c>
      <c r="B18" s="104" t="s">
        <v>356</v>
      </c>
      <c r="C18" s="12" t="s">
        <v>242</v>
      </c>
      <c r="D18" s="107" t="s">
        <v>151</v>
      </c>
      <c r="E18" s="12" t="s">
        <v>272</v>
      </c>
      <c r="F18" s="107" t="s">
        <v>223</v>
      </c>
      <c r="G18" s="104" t="s">
        <v>350</v>
      </c>
      <c r="H18" s="23" t="s">
        <v>647</v>
      </c>
    </row>
    <row r="19" spans="1:8" ht="24.9" customHeight="1">
      <c r="A19" s="112">
        <v>17</v>
      </c>
      <c r="B19" s="104" t="s">
        <v>356</v>
      </c>
      <c r="C19" s="12" t="s">
        <v>107</v>
      </c>
      <c r="D19" s="107" t="s">
        <v>319</v>
      </c>
      <c r="E19" s="12" t="s">
        <v>385</v>
      </c>
      <c r="F19" s="107" t="s">
        <v>83</v>
      </c>
      <c r="G19" s="104" t="s">
        <v>350</v>
      </c>
      <c r="H19" s="107" t="s">
        <v>991</v>
      </c>
    </row>
    <row r="20" spans="1:8" ht="24.9" customHeight="1">
      <c r="A20" s="112">
        <v>18</v>
      </c>
      <c r="B20" s="107" t="s">
        <v>356</v>
      </c>
      <c r="C20" s="4" t="s">
        <v>974</v>
      </c>
      <c r="D20" s="107" t="s">
        <v>322</v>
      </c>
      <c r="E20" s="12" t="s">
        <v>279</v>
      </c>
      <c r="F20" s="107" t="s">
        <v>407</v>
      </c>
      <c r="G20" s="107" t="s">
        <v>350</v>
      </c>
      <c r="H20" s="107" t="s">
        <v>647</v>
      </c>
    </row>
    <row r="21" spans="1:8" ht="24.9" customHeight="1">
      <c r="A21" s="112">
        <v>19</v>
      </c>
      <c r="B21" s="107" t="s">
        <v>356</v>
      </c>
      <c r="C21" s="12" t="s">
        <v>275</v>
      </c>
      <c r="D21" s="107" t="s">
        <v>311</v>
      </c>
      <c r="E21" s="12" t="s">
        <v>1062</v>
      </c>
      <c r="F21" s="107" t="s">
        <v>414</v>
      </c>
      <c r="G21" s="107" t="s">
        <v>350</v>
      </c>
      <c r="H21" s="107" t="s">
        <v>650</v>
      </c>
    </row>
  </sheetData>
  <mergeCells count="1">
    <mergeCell ref="A1:C1"/>
  </mergeCells>
  <phoneticPr fontId="3" type="Hiragana"/>
  <pageMargins left="0.17708333333333334" right="0.1875" top="0.52083333333333337" bottom="0.42708333333333326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データ連携 (鴨川)</vt:lpstr>
      <vt:lpstr>データ連携 (鴨川+アドレス)</vt:lpstr>
      <vt:lpstr>データ連携</vt:lpstr>
      <vt:lpstr>Sheet1</vt:lpstr>
      <vt:lpstr>訪問介護</vt:lpstr>
      <vt:lpstr>訪問入浴</vt:lpstr>
      <vt:lpstr>通所</vt:lpstr>
      <vt:lpstr>用具 </vt:lpstr>
      <vt:lpstr>短期</vt:lpstr>
      <vt:lpstr>訪問リハ</vt:lpstr>
      <vt:lpstr>通リハ</vt:lpstr>
      <vt:lpstr>訪看</vt:lpstr>
      <vt:lpstr>短期療養</vt:lpstr>
      <vt:lpstr>地密通所</vt:lpstr>
      <vt:lpstr>地密認通所 </vt:lpstr>
      <vt:lpstr>地密在小多機</vt:lpstr>
      <vt:lpstr>地密　定期巡回</vt:lpstr>
      <vt:lpstr>包括</vt:lpstr>
      <vt:lpstr>集計</vt:lpstr>
      <vt:lpstr>データ連携!Print_Area</vt:lpstr>
      <vt:lpstr>'データ連携 (鴨川)'!Print_Area</vt:lpstr>
      <vt:lpstr>'データ連携 (鴨川+アドレス)'!Print_Area</vt:lpstr>
      <vt:lpstr>短期!Print_Area</vt:lpstr>
      <vt:lpstr>短期療養!Print_Area</vt:lpstr>
      <vt:lpstr>地密通所!Print_Area</vt:lpstr>
      <vt:lpstr>通リハ!Print_Area</vt:lpstr>
      <vt:lpstr>通所!Print_Area</vt:lpstr>
      <vt:lpstr>包括!Print_Area</vt:lpstr>
      <vt:lpstr>訪看!Print_Area</vt:lpstr>
      <vt:lpstr>訪問介護!Print_Area</vt:lpstr>
      <vt:lpstr>'用具 '!Print_Area</vt:lpstr>
    </vt:vector>
  </TitlesOfParts>
  <Company>鴨川市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鴨川市</dc:creator>
  <cp:lastModifiedBy>平川　健司</cp:lastModifiedBy>
  <cp:lastPrinted>2025-06-24T09:57:44Z</cp:lastPrinted>
  <dcterms:created xsi:type="dcterms:W3CDTF">2018-06-20T04:08:39Z</dcterms:created>
  <dcterms:modified xsi:type="dcterms:W3CDTF">2025-07-02T02:14:31Z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2018-12-06T05:47:13Z</vt:filetime>
  </property>
</Properties>
</file>